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CT\Temp\"/>
    </mc:Choice>
  </mc:AlternateContent>
  <xr:revisionPtr revIDLastSave="0" documentId="13_ncr:1_{12F69A48-481A-4C29-9338-667EED6CCEE9}" xr6:coauthVersionLast="47" xr6:coauthVersionMax="47" xr10:uidLastSave="{00000000-0000-0000-0000-000000000000}"/>
  <bookViews>
    <workbookView xWindow="-108" yWindow="-17388" windowWidth="30936" windowHeight="16776" tabRatio="765" activeTab="3" xr2:uid="{00000000-000D-0000-FFFF-FFFF00000000}"/>
  </bookViews>
  <sheets>
    <sheet name="Dossier_bobbee" sheetId="27" r:id="rId1"/>
    <sheet name="Balance_bobbee" sheetId="28" r:id="rId2"/>
    <sheet name="Mouvements_bobbee" sheetId="26" r:id="rId3"/>
    <sheet name="Stock (à compléter)" sheetId="19" r:id="rId4"/>
    <sheet name="Dépréciation Stock" sheetId="24" r:id="rId5"/>
    <sheet name="Synthese Ecriture" sheetId="25" r:id="rId6"/>
    <sheet name="Ecritures" sheetId="6" r:id="rId7"/>
  </sheets>
  <definedNames>
    <definedName name="balance">Balance_bobbee!$A$2:$F$11</definedName>
    <definedName name="code_dossier_ExcelSheetName" localSheetId="4" hidden="1">"am77"</definedName>
    <definedName name="code_dossier_ExcelSheetName" localSheetId="6" hidden="1">"am77"</definedName>
    <definedName name="code_dossier_ExcelSheetName" localSheetId="3" hidden="1">"am77"</definedName>
    <definedName name="code_dossier_ExcelSheetName" localSheetId="5" hidden="1">"am77"</definedName>
    <definedName name="Dossier" localSheetId="4">"AM77 SARL SANTOFF"</definedName>
    <definedName name="Dossier" localSheetId="6">"AM77 SARL SANTOFF"</definedName>
    <definedName name="Dossier" localSheetId="3">"AM77 SARL SANTOFF"</definedName>
    <definedName name="Dossier" localSheetId="5">"AM77 SARL SANTOFF"</definedName>
    <definedName name="Exercice" localSheetId="4">"30/09/2018"</definedName>
    <definedName name="Exercice" localSheetId="6">"30/09/2018"</definedName>
    <definedName name="Exercice" localSheetId="3">"30/09/2018"</definedName>
    <definedName name="Exercice" localSheetId="5">"30/09/2018"</definedName>
    <definedName name="fin_exercice_ExcelSheetName" localSheetId="4" hidden="1">"30/09/2018"</definedName>
    <definedName name="fin_exercice_ExcelSheetName" localSheetId="6" hidden="1">"30/09/2018"</definedName>
    <definedName name="fin_exercice_ExcelSheetName" localSheetId="3" hidden="1">"30/09/2018"</definedName>
    <definedName name="fin_exercice_ExcelSheetName" localSheetId="5" hidden="1">"30/09/2018"</definedName>
    <definedName name="Mouvements">Mouvements_bobbee!$A$2:$G$5</definedName>
    <definedName name="N" localSheetId="4">"30/09/2018"</definedName>
    <definedName name="N" localSheetId="6">"30/09/2018"</definedName>
    <definedName name="N" localSheetId="3">"30/09/2018"</definedName>
    <definedName name="N" localSheetId="5">"30/09/2018"</definedName>
    <definedName name="N_1" localSheetId="4">"31/07/2017"</definedName>
    <definedName name="N_1" localSheetId="6">"30/09/2017"</definedName>
    <definedName name="N_1" localSheetId="3">"31/07/2017"</definedName>
    <definedName name="N_1" localSheetId="5">"30/09/2017"</definedName>
    <definedName name="nom_dossier_ExcelSheetName" localSheetId="4" hidden="1">"AM77 SARL SANTOFF"</definedName>
    <definedName name="nom_dossier_ExcelSheetName" localSheetId="6" hidden="1">"AM77 SARL SANTOFF"</definedName>
    <definedName name="nom_dossier_ExcelSheetName" localSheetId="3" hidden="1">"AM77 SARL SANTOFF"</definedName>
    <definedName name="nom_dossier_ExcelSheetName" localSheetId="5" hidden="1">"AM77 SARL SANTOFF"</definedName>
    <definedName name="_xlnm.Print_Area" localSheetId="4">'Dépréciation Stock'!$A$1:$M$14</definedName>
    <definedName name="_xlnm.Print_Area" localSheetId="3">'Stock (à compléter)'!$A$1:$J$47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4" l="1" a="1"/>
  <c r="C7" i="24" s="1"/>
  <c r="H7" i="24" s="1"/>
  <c r="C8" i="24" a="1"/>
  <c r="C8" i="24" s="1"/>
  <c r="H8" i="24" s="1"/>
  <c r="C9" i="24" a="1"/>
  <c r="C9" i="24" s="1"/>
  <c r="H9" i="24" s="1"/>
  <c r="C10" i="24" a="1"/>
  <c r="C10" i="24" s="1"/>
  <c r="H10" i="24" s="1"/>
  <c r="C11" i="24" a="1"/>
  <c r="C11" i="24" s="1"/>
  <c r="H11" i="24" s="1"/>
  <c r="C12" i="24" a="1"/>
  <c r="C12" i="24" s="1"/>
  <c r="H12" i="24" s="1"/>
  <c r="C13" i="24" a="1"/>
  <c r="C13" i="24" s="1"/>
  <c r="H13" i="24" s="1"/>
  <c r="C6" i="24" a="1"/>
  <c r="C6" i="24" s="1"/>
  <c r="H6" i="24" s="1"/>
  <c r="F46" i="19"/>
  <c r="F45" i="19"/>
  <c r="F44" i="19"/>
  <c r="F43" i="19"/>
  <c r="F42" i="19"/>
  <c r="F41" i="19"/>
  <c r="F40" i="19"/>
  <c r="F39" i="19"/>
  <c r="F35" i="19"/>
  <c r="F34" i="19"/>
  <c r="F33" i="19"/>
  <c r="F32" i="19"/>
  <c r="F31" i="19"/>
  <c r="F30" i="19"/>
  <c r="F29" i="19"/>
  <c r="F28" i="19"/>
  <c r="F24" i="19"/>
  <c r="F23" i="19"/>
  <c r="F22" i="19"/>
  <c r="F21" i="19"/>
  <c r="F20" i="19"/>
  <c r="F19" i="19"/>
  <c r="F18" i="19"/>
  <c r="F17" i="19"/>
  <c r="F7" i="19"/>
  <c r="F8" i="19"/>
  <c r="F9" i="19"/>
  <c r="F10" i="19"/>
  <c r="F11" i="19"/>
  <c r="F12" i="19"/>
  <c r="F13" i="19"/>
  <c r="F6" i="19"/>
  <c r="D45" i="19"/>
  <c r="D43" i="19"/>
  <c r="D34" i="19"/>
  <c r="D33" i="19"/>
  <c r="D19" i="19"/>
  <c r="C46" i="19" a="1"/>
  <c r="C46" i="19" s="1"/>
  <c r="D46" i="19" s="1"/>
  <c r="C45" i="19" a="1"/>
  <c r="C45" i="19" s="1"/>
  <c r="C44" i="19" a="1"/>
  <c r="C44" i="19" s="1"/>
  <c r="D44" i="19" s="1"/>
  <c r="C43" i="19" a="1"/>
  <c r="C43" i="19" s="1"/>
  <c r="C42" i="19" a="1"/>
  <c r="C42" i="19" s="1"/>
  <c r="D42" i="19" s="1"/>
  <c r="C41" i="19" a="1"/>
  <c r="C41" i="19" s="1"/>
  <c r="D41" i="19" s="1"/>
  <c r="C40" i="19" a="1"/>
  <c r="C40" i="19" s="1"/>
  <c r="D40" i="19" s="1"/>
  <c r="C39" i="19" a="1"/>
  <c r="C39" i="19" s="1"/>
  <c r="D39" i="19" s="1"/>
  <c r="C35" i="19" a="1"/>
  <c r="C35" i="19" s="1"/>
  <c r="D35" i="19" s="1"/>
  <c r="C34" i="19" a="1"/>
  <c r="C34" i="19" s="1"/>
  <c r="C33" i="19" a="1"/>
  <c r="C33" i="19" s="1"/>
  <c r="C32" i="19" a="1"/>
  <c r="C32" i="19" s="1"/>
  <c r="D32" i="19" s="1"/>
  <c r="C31" i="19" a="1"/>
  <c r="C31" i="19" s="1"/>
  <c r="D31" i="19" s="1"/>
  <c r="C30" i="19" a="1"/>
  <c r="C30" i="19" s="1"/>
  <c r="D30" i="19" s="1"/>
  <c r="C29" i="19" a="1"/>
  <c r="C29" i="19" s="1"/>
  <c r="D29" i="19" s="1"/>
  <c r="C28" i="19" a="1"/>
  <c r="C28" i="19" s="1"/>
  <c r="D28" i="19" s="1"/>
  <c r="C24" i="19" a="1"/>
  <c r="C24" i="19" s="1"/>
  <c r="D24" i="19" s="1"/>
  <c r="C23" i="19" a="1"/>
  <c r="C23" i="19" s="1"/>
  <c r="D23" i="19" s="1"/>
  <c r="C22" i="19" a="1"/>
  <c r="C22" i="19" s="1"/>
  <c r="D22" i="19" s="1"/>
  <c r="C21" i="19" a="1"/>
  <c r="C21" i="19" s="1"/>
  <c r="D21" i="19" s="1"/>
  <c r="C20" i="19" a="1"/>
  <c r="C20" i="19" s="1"/>
  <c r="D20" i="19" s="1"/>
  <c r="C19" i="19" a="1"/>
  <c r="C19" i="19" s="1"/>
  <c r="C18" i="19" a="1"/>
  <c r="C18" i="19" s="1"/>
  <c r="D18" i="19" s="1"/>
  <c r="C17" i="19" a="1"/>
  <c r="C17" i="19" s="1"/>
  <c r="D17" i="19" s="1"/>
  <c r="C7" i="19" a="1"/>
  <c r="C7" i="19" s="1"/>
  <c r="D7" i="19" s="1"/>
  <c r="C8" i="19" a="1"/>
  <c r="C8" i="19" s="1"/>
  <c r="D8" i="19" s="1"/>
  <c r="C9" i="19" a="1"/>
  <c r="C9" i="19" s="1"/>
  <c r="D9" i="19" s="1"/>
  <c r="C10" i="19" a="1"/>
  <c r="C10" i="19" s="1"/>
  <c r="D10" i="19" s="1"/>
  <c r="C11" i="19" a="1"/>
  <c r="C11" i="19" s="1"/>
  <c r="D11" i="19" s="1"/>
  <c r="C12" i="19" a="1"/>
  <c r="C12" i="19" s="1"/>
  <c r="D12" i="19" s="1"/>
  <c r="C13" i="19" a="1"/>
  <c r="C13" i="19" s="1"/>
  <c r="D13" i="19" s="1"/>
  <c r="C6" i="19" a="1"/>
  <c r="C6" i="19" s="1"/>
  <c r="D6" i="19" s="1"/>
  <c r="C7" i="6"/>
  <c r="D7" i="6"/>
  <c r="E7" i="6"/>
  <c r="B8" i="6"/>
  <c r="C8" i="6"/>
  <c r="D8" i="6"/>
  <c r="E8" i="6"/>
  <c r="C9" i="6"/>
  <c r="D9" i="6"/>
  <c r="E9" i="6"/>
  <c r="B10" i="6"/>
  <c r="C10" i="6"/>
  <c r="D10" i="6"/>
  <c r="E10" i="6"/>
  <c r="C11" i="6"/>
  <c r="D11" i="6"/>
  <c r="E11" i="6"/>
  <c r="B12" i="6"/>
  <c r="C12" i="6"/>
  <c r="D12" i="6"/>
  <c r="E12" i="6"/>
  <c r="C13" i="6"/>
  <c r="D13" i="6"/>
  <c r="E13" i="6"/>
  <c r="B14" i="6"/>
  <c r="C14" i="6"/>
  <c r="D14" i="6"/>
  <c r="E14" i="6"/>
  <c r="C15" i="6"/>
  <c r="D15" i="6"/>
  <c r="E15" i="6"/>
  <c r="B16" i="6"/>
  <c r="C16" i="6"/>
  <c r="D16" i="6"/>
  <c r="E16" i="6"/>
  <c r="C17" i="6"/>
  <c r="D17" i="6"/>
  <c r="E17" i="6"/>
  <c r="B18" i="6"/>
  <c r="C18" i="6"/>
  <c r="D18" i="6"/>
  <c r="E18" i="6"/>
  <c r="C19" i="6"/>
  <c r="D19" i="6"/>
  <c r="E19" i="6"/>
  <c r="B20" i="6"/>
  <c r="C20" i="6"/>
  <c r="D20" i="6"/>
  <c r="E20" i="6"/>
  <c r="C21" i="6"/>
  <c r="D21" i="6"/>
  <c r="E21" i="6"/>
  <c r="B22" i="6"/>
  <c r="C22" i="6"/>
  <c r="D22" i="6"/>
  <c r="E22" i="6"/>
  <c r="C23" i="6"/>
  <c r="D23" i="6"/>
  <c r="E23" i="6"/>
  <c r="B24" i="6"/>
  <c r="C24" i="6"/>
  <c r="D24" i="6"/>
  <c r="E24" i="6"/>
  <c r="C25" i="6"/>
  <c r="D25" i="6"/>
  <c r="E25" i="6"/>
  <c r="B26" i="6"/>
  <c r="C26" i="6"/>
  <c r="D26" i="6"/>
  <c r="E26" i="6"/>
  <c r="C27" i="6"/>
  <c r="D27" i="6"/>
  <c r="E27" i="6"/>
  <c r="B28" i="6"/>
  <c r="C28" i="6"/>
  <c r="D28" i="6"/>
  <c r="E28" i="6"/>
  <c r="C29" i="6"/>
  <c r="D29" i="6"/>
  <c r="E29" i="6"/>
  <c r="B30" i="6"/>
  <c r="C30" i="6"/>
  <c r="D30" i="6"/>
  <c r="E30" i="6"/>
  <c r="C31" i="6"/>
  <c r="D31" i="6"/>
  <c r="E31" i="6"/>
  <c r="B32" i="6"/>
  <c r="C32" i="6"/>
  <c r="D32" i="6"/>
  <c r="E32" i="6"/>
  <c r="C33" i="6"/>
  <c r="D33" i="6"/>
  <c r="E33" i="6"/>
  <c r="B34" i="6"/>
  <c r="C34" i="6"/>
  <c r="D34" i="6"/>
  <c r="E34" i="6"/>
  <c r="C35" i="6"/>
  <c r="D35" i="6"/>
  <c r="E35" i="6"/>
  <c r="B36" i="6"/>
  <c r="C36" i="6"/>
  <c r="D36" i="6"/>
  <c r="E36" i="6"/>
  <c r="C37" i="6"/>
  <c r="D37" i="6"/>
  <c r="E37" i="6"/>
  <c r="B38" i="6"/>
  <c r="C38" i="6"/>
  <c r="D38" i="6"/>
  <c r="E38" i="6"/>
  <c r="C39" i="6"/>
  <c r="D39" i="6"/>
  <c r="E39" i="6"/>
  <c r="B40" i="6"/>
  <c r="C40" i="6"/>
  <c r="D40" i="6"/>
  <c r="E40" i="6"/>
  <c r="C41" i="6"/>
  <c r="D41" i="6"/>
  <c r="E41" i="6"/>
  <c r="B42" i="6"/>
  <c r="C42" i="6"/>
  <c r="D42" i="6"/>
  <c r="E42" i="6"/>
  <c r="C43" i="6"/>
  <c r="D43" i="6"/>
  <c r="E43" i="6"/>
  <c r="B44" i="6"/>
  <c r="C44" i="6"/>
  <c r="D44" i="6"/>
  <c r="E44" i="6"/>
  <c r="C45" i="6"/>
  <c r="D45" i="6"/>
  <c r="E45" i="6"/>
  <c r="B46" i="6"/>
  <c r="C46" i="6"/>
  <c r="D46" i="6"/>
  <c r="E46" i="6"/>
  <c r="C47" i="6"/>
  <c r="D47" i="6"/>
  <c r="E47" i="6"/>
  <c r="B48" i="6"/>
  <c r="C48" i="6"/>
  <c r="D48" i="6"/>
  <c r="E48" i="6"/>
  <c r="C49" i="6"/>
  <c r="D49" i="6"/>
  <c r="E49" i="6"/>
  <c r="B50" i="6"/>
  <c r="C50" i="6"/>
  <c r="D50" i="6"/>
  <c r="E50" i="6"/>
  <c r="C51" i="6"/>
  <c r="D51" i="6"/>
  <c r="E51" i="6"/>
  <c r="B52" i="6"/>
  <c r="C52" i="6"/>
  <c r="D52" i="6"/>
  <c r="E52" i="6"/>
  <c r="C53" i="6"/>
  <c r="D53" i="6"/>
  <c r="E53" i="6"/>
  <c r="B54" i="6"/>
  <c r="C54" i="6"/>
  <c r="D54" i="6"/>
  <c r="E54" i="6"/>
  <c r="C55" i="6"/>
  <c r="D55" i="6"/>
  <c r="E55" i="6"/>
  <c r="B56" i="6"/>
  <c r="C56" i="6"/>
  <c r="D56" i="6"/>
  <c r="E56" i="6"/>
  <c r="C57" i="6"/>
  <c r="D57" i="6"/>
  <c r="E57" i="6"/>
  <c r="B58" i="6"/>
  <c r="C58" i="6"/>
  <c r="D58" i="6"/>
  <c r="E58" i="6"/>
  <c r="C59" i="6"/>
  <c r="D59" i="6"/>
  <c r="E59" i="6"/>
  <c r="B60" i="6"/>
  <c r="C60" i="6"/>
  <c r="D60" i="6"/>
  <c r="E60" i="6"/>
  <c r="C61" i="6"/>
  <c r="D61" i="6"/>
  <c r="E61" i="6"/>
  <c r="B62" i="6"/>
  <c r="C62" i="6"/>
  <c r="D62" i="6"/>
  <c r="E62" i="6"/>
  <c r="C63" i="6"/>
  <c r="D63" i="6"/>
  <c r="E63" i="6"/>
  <c r="B64" i="6"/>
  <c r="C64" i="6"/>
  <c r="D64" i="6"/>
  <c r="E64" i="6"/>
  <c r="C65" i="6"/>
  <c r="D65" i="6"/>
  <c r="E65" i="6"/>
  <c r="B66" i="6"/>
  <c r="C66" i="6"/>
  <c r="D66" i="6"/>
  <c r="E66" i="6"/>
  <c r="C67" i="6"/>
  <c r="D67" i="6"/>
  <c r="E67" i="6"/>
  <c r="B68" i="6"/>
  <c r="C68" i="6"/>
  <c r="D68" i="6"/>
  <c r="E68" i="6"/>
  <c r="C69" i="6"/>
  <c r="D69" i="6"/>
  <c r="E69" i="6"/>
  <c r="B70" i="6"/>
  <c r="C70" i="6"/>
  <c r="D70" i="6"/>
  <c r="B71" i="6"/>
  <c r="C71" i="6"/>
  <c r="E71" i="6"/>
  <c r="B72" i="6"/>
  <c r="C72" i="6"/>
  <c r="D72" i="6"/>
  <c r="B73" i="6"/>
  <c r="C73" i="6"/>
  <c r="E73" i="6"/>
  <c r="B74" i="6"/>
  <c r="C74" i="6"/>
  <c r="D74" i="6"/>
  <c r="B75" i="6"/>
  <c r="C75" i="6"/>
  <c r="E75" i="6"/>
  <c r="B76" i="6"/>
  <c r="C76" i="6"/>
  <c r="D76" i="6"/>
  <c r="B77" i="6"/>
  <c r="C77" i="6"/>
  <c r="E77" i="6"/>
  <c r="B78" i="6"/>
  <c r="C78" i="6"/>
  <c r="D78" i="6"/>
  <c r="B79" i="6"/>
  <c r="C79" i="6"/>
  <c r="E79" i="6"/>
  <c r="B80" i="6"/>
  <c r="C80" i="6"/>
  <c r="D80" i="6"/>
  <c r="B81" i="6"/>
  <c r="C81" i="6"/>
  <c r="E81" i="6"/>
  <c r="B82" i="6"/>
  <c r="C82" i="6"/>
  <c r="D82" i="6"/>
  <c r="B83" i="6"/>
  <c r="C83" i="6"/>
  <c r="E83" i="6"/>
  <c r="B84" i="6"/>
  <c r="C84" i="6"/>
  <c r="D84" i="6"/>
  <c r="B85" i="6"/>
  <c r="C85" i="6"/>
  <c r="E85" i="6"/>
  <c r="B86" i="6"/>
  <c r="C86" i="6"/>
  <c r="D86" i="6"/>
  <c r="E86" i="6"/>
  <c r="B87" i="6"/>
  <c r="C87" i="6"/>
  <c r="D87" i="6"/>
  <c r="E87" i="6"/>
  <c r="B88" i="6"/>
  <c r="C88" i="6"/>
  <c r="D88" i="6"/>
  <c r="E88" i="6"/>
  <c r="B89" i="6"/>
  <c r="C89" i="6"/>
  <c r="D89" i="6"/>
  <c r="E89" i="6"/>
  <c r="B90" i="6"/>
  <c r="C90" i="6"/>
  <c r="D90" i="6"/>
  <c r="E90" i="6"/>
  <c r="B91" i="6"/>
  <c r="C91" i="6"/>
  <c r="D91" i="6"/>
  <c r="E91" i="6"/>
  <c r="B92" i="6"/>
  <c r="C92" i="6"/>
  <c r="D92" i="6"/>
  <c r="E92" i="6"/>
  <c r="B93" i="6"/>
  <c r="C93" i="6"/>
  <c r="D93" i="6"/>
  <c r="E93" i="6"/>
  <c r="B94" i="6"/>
  <c r="C94" i="6"/>
  <c r="D94" i="6"/>
  <c r="E94" i="6"/>
  <c r="B95" i="6"/>
  <c r="C95" i="6"/>
  <c r="D95" i="6"/>
  <c r="E95" i="6"/>
  <c r="B96" i="6"/>
  <c r="C96" i="6"/>
  <c r="D96" i="6"/>
  <c r="E96" i="6"/>
  <c r="B97" i="6"/>
  <c r="C97" i="6"/>
  <c r="D97" i="6"/>
  <c r="E97" i="6"/>
  <c r="B98" i="6"/>
  <c r="C98" i="6"/>
  <c r="D98" i="6"/>
  <c r="E98" i="6"/>
  <c r="B99" i="6"/>
  <c r="C99" i="6"/>
  <c r="D99" i="6"/>
  <c r="E99" i="6"/>
  <c r="B100" i="6"/>
  <c r="C100" i="6"/>
  <c r="D100" i="6"/>
  <c r="E100" i="6"/>
  <c r="B101" i="6"/>
  <c r="C101" i="6"/>
  <c r="D101" i="6"/>
  <c r="E101" i="6"/>
  <c r="E6" i="6"/>
  <c r="D6" i="6"/>
  <c r="B6" i="6"/>
  <c r="C6" i="6"/>
  <c r="B88" i="25" l="1"/>
  <c r="B86" i="25"/>
  <c r="B84" i="25"/>
  <c r="B82" i="25"/>
  <c r="B80" i="25"/>
  <c r="B76" i="25"/>
  <c r="B78" i="25"/>
  <c r="B74" i="25"/>
  <c r="B72" i="25"/>
  <c r="C103" i="25" l="1"/>
  <c r="C102" i="25"/>
  <c r="C101" i="25"/>
  <c r="C100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D100" i="25" l="1"/>
  <c r="B103" i="25" l="1"/>
  <c r="B101" i="25"/>
  <c r="B99" i="25"/>
  <c r="B97" i="25"/>
  <c r="B95" i="25"/>
  <c r="B93" i="25"/>
  <c r="B91" i="25"/>
  <c r="B89" i="25"/>
  <c r="B102" i="25"/>
  <c r="B100" i="25"/>
  <c r="B98" i="25"/>
  <c r="B96" i="25"/>
  <c r="B94" i="25"/>
  <c r="B92" i="25"/>
  <c r="B90" i="25"/>
  <c r="E101" i="25"/>
  <c r="D102" i="25"/>
  <c r="D98" i="25"/>
  <c r="D96" i="25"/>
  <c r="D94" i="25"/>
  <c r="D92" i="25"/>
  <c r="D90" i="25"/>
  <c r="D88" i="25"/>
  <c r="B87" i="25"/>
  <c r="B85" i="25"/>
  <c r="B83" i="25"/>
  <c r="B81" i="25"/>
  <c r="B79" i="25"/>
  <c r="B77" i="25"/>
  <c r="B75" i="25"/>
  <c r="B73" i="25"/>
  <c r="E95" i="25" l="1"/>
  <c r="E91" i="25"/>
  <c r="E99" i="25"/>
  <c r="E89" i="25"/>
  <c r="E103" i="25"/>
  <c r="E97" i="25"/>
  <c r="E93" i="25"/>
  <c r="E72" i="25" l="1"/>
  <c r="E70" i="6" s="1"/>
  <c r="E76" i="25"/>
  <c r="E74" i="6" s="1"/>
  <c r="E80" i="25"/>
  <c r="E78" i="6" s="1"/>
  <c r="E86" i="25"/>
  <c r="E84" i="6" s="1"/>
  <c r="E74" i="25"/>
  <c r="E72" i="6" s="1"/>
  <c r="E78" i="25"/>
  <c r="E76" i="6" s="1"/>
  <c r="E84" i="25"/>
  <c r="E82" i="6" s="1"/>
  <c r="C87" i="25"/>
  <c r="C86" i="25"/>
  <c r="C85" i="25"/>
  <c r="C84" i="25"/>
  <c r="C83" i="25"/>
  <c r="C82" i="25"/>
  <c r="C81" i="25"/>
  <c r="C80" i="25"/>
  <c r="C79" i="25"/>
  <c r="C78" i="25"/>
  <c r="C77" i="25"/>
  <c r="C76" i="25"/>
  <c r="C75" i="25"/>
  <c r="C74" i="25"/>
  <c r="C73" i="25"/>
  <c r="D73" i="25" l="1"/>
  <c r="D71" i="6" s="1"/>
  <c r="E82" i="25"/>
  <c r="E80" i="6" s="1"/>
  <c r="D75" i="25"/>
  <c r="D73" i="6" s="1"/>
  <c r="D85" i="25"/>
  <c r="D83" i="6" s="1"/>
  <c r="D81" i="25"/>
  <c r="D79" i="6" s="1"/>
  <c r="D79" i="25"/>
  <c r="D77" i="6" s="1"/>
  <c r="D77" i="25"/>
  <c r="D75" i="6" s="1"/>
  <c r="D87" i="25"/>
  <c r="D85" i="6" s="1"/>
  <c r="C72" i="25"/>
  <c r="D83" i="25" l="1"/>
  <c r="D81" i="6" s="1"/>
  <c r="E71" i="25" l="1"/>
  <c r="D71" i="25"/>
  <c r="E70" i="25"/>
  <c r="D70" i="25"/>
  <c r="E69" i="25"/>
  <c r="D69" i="25"/>
  <c r="E68" i="25"/>
  <c r="D68" i="25"/>
  <c r="E67" i="25"/>
  <c r="D67" i="25"/>
  <c r="E66" i="25"/>
  <c r="D66" i="25"/>
  <c r="E65" i="25"/>
  <c r="D65" i="25"/>
  <c r="E64" i="25"/>
  <c r="D64" i="25"/>
  <c r="E63" i="25"/>
  <c r="D63" i="25"/>
  <c r="E62" i="25"/>
  <c r="D62" i="25"/>
  <c r="E61" i="25"/>
  <c r="D61" i="25"/>
  <c r="E60" i="25"/>
  <c r="D60" i="25"/>
  <c r="E59" i="25"/>
  <c r="D59" i="25"/>
  <c r="E58" i="25"/>
  <c r="D58" i="25"/>
  <c r="E57" i="25"/>
  <c r="D57" i="25"/>
  <c r="E56" i="25"/>
  <c r="D56" i="25"/>
  <c r="E55" i="25"/>
  <c r="D55" i="25"/>
  <c r="E54" i="25"/>
  <c r="D54" i="25"/>
  <c r="E53" i="25"/>
  <c r="D53" i="25"/>
  <c r="E52" i="25"/>
  <c r="D52" i="25"/>
  <c r="E51" i="25"/>
  <c r="D51" i="25"/>
  <c r="E50" i="25"/>
  <c r="D50" i="25"/>
  <c r="E49" i="25"/>
  <c r="D49" i="25"/>
  <c r="E48" i="25"/>
  <c r="D48" i="25"/>
  <c r="E47" i="25"/>
  <c r="D47" i="25"/>
  <c r="E46" i="25"/>
  <c r="D46" i="25"/>
  <c r="E45" i="25"/>
  <c r="D45" i="25"/>
  <c r="E44" i="25"/>
  <c r="D44" i="25"/>
  <c r="E43" i="25"/>
  <c r="D43" i="25"/>
  <c r="E42" i="25"/>
  <c r="D42" i="25"/>
  <c r="E41" i="25"/>
  <c r="D41" i="25"/>
  <c r="E40" i="25"/>
  <c r="D40" i="25"/>
  <c r="E39" i="25"/>
  <c r="D39" i="25"/>
  <c r="E38" i="25"/>
  <c r="D38" i="25"/>
  <c r="E37" i="25"/>
  <c r="D37" i="25"/>
  <c r="E36" i="25"/>
  <c r="D36" i="25"/>
  <c r="E35" i="25"/>
  <c r="D35" i="25"/>
  <c r="E34" i="25"/>
  <c r="D34" i="25"/>
  <c r="E33" i="25"/>
  <c r="D33" i="25"/>
  <c r="E32" i="25"/>
  <c r="D32" i="25"/>
  <c r="E31" i="25"/>
  <c r="D31" i="25"/>
  <c r="E30" i="25"/>
  <c r="D30" i="25"/>
  <c r="E29" i="25"/>
  <c r="D29" i="25"/>
  <c r="E28" i="25"/>
  <c r="D28" i="25"/>
  <c r="E27" i="25"/>
  <c r="D27" i="25"/>
  <c r="E26" i="25"/>
  <c r="D26" i="25"/>
  <c r="E25" i="25"/>
  <c r="D25" i="25"/>
  <c r="E24" i="25"/>
  <c r="D24" i="25"/>
  <c r="E23" i="25"/>
  <c r="D23" i="25"/>
  <c r="E22" i="25"/>
  <c r="D22" i="25"/>
  <c r="E21" i="25"/>
  <c r="D21" i="25"/>
  <c r="E20" i="25"/>
  <c r="D20" i="25"/>
  <c r="E19" i="25"/>
  <c r="D19" i="25"/>
  <c r="E18" i="25"/>
  <c r="D18" i="25"/>
  <c r="E17" i="25"/>
  <c r="D17" i="25"/>
  <c r="E16" i="25"/>
  <c r="D16" i="25"/>
  <c r="E15" i="25"/>
  <c r="D15" i="25"/>
  <c r="E14" i="25"/>
  <c r="D14" i="25"/>
  <c r="E13" i="25"/>
  <c r="D13" i="25"/>
  <c r="E12" i="25"/>
  <c r="D12" i="25"/>
  <c r="E11" i="25"/>
  <c r="D11" i="25"/>
  <c r="E10" i="25"/>
  <c r="D10" i="25"/>
  <c r="E9" i="25"/>
  <c r="D9" i="25"/>
  <c r="E8" i="25"/>
  <c r="D8" i="25"/>
  <c r="C71" i="25" l="1"/>
  <c r="C70" i="25"/>
  <c r="B70" i="25"/>
  <c r="C69" i="25"/>
  <c r="C68" i="25"/>
  <c r="B68" i="25"/>
  <c r="C67" i="25"/>
  <c r="C66" i="25"/>
  <c r="B66" i="25"/>
  <c r="C65" i="25"/>
  <c r="C64" i="25"/>
  <c r="B64" i="25"/>
  <c r="C63" i="25"/>
  <c r="C62" i="25"/>
  <c r="B62" i="25"/>
  <c r="C61" i="25"/>
  <c r="C60" i="25"/>
  <c r="B60" i="25"/>
  <c r="C59" i="25"/>
  <c r="C58" i="25"/>
  <c r="B58" i="25"/>
  <c r="C57" i="25"/>
  <c r="C56" i="25"/>
  <c r="B56" i="25"/>
  <c r="C55" i="25"/>
  <c r="C54" i="25"/>
  <c r="B54" i="25"/>
  <c r="C53" i="25"/>
  <c r="C52" i="25"/>
  <c r="B52" i="25"/>
  <c r="C51" i="25"/>
  <c r="C50" i="25"/>
  <c r="B50" i="25"/>
  <c r="C49" i="25"/>
  <c r="C48" i="25"/>
  <c r="B48" i="25"/>
  <c r="C47" i="25"/>
  <c r="C46" i="25"/>
  <c r="B46" i="25"/>
  <c r="C45" i="25"/>
  <c r="C44" i="25"/>
  <c r="B44" i="25"/>
  <c r="C43" i="25"/>
  <c r="C42" i="25"/>
  <c r="B42" i="25"/>
  <c r="C41" i="25"/>
  <c r="C40" i="25"/>
  <c r="B40" i="25"/>
  <c r="C39" i="25"/>
  <c r="C38" i="25"/>
  <c r="B38" i="25"/>
  <c r="C37" i="25"/>
  <c r="C36" i="25"/>
  <c r="B36" i="25"/>
  <c r="C35" i="25"/>
  <c r="C34" i="25"/>
  <c r="B34" i="25"/>
  <c r="C33" i="25"/>
  <c r="C32" i="25"/>
  <c r="B32" i="25"/>
  <c r="C31" i="25"/>
  <c r="C30" i="25"/>
  <c r="B30" i="25"/>
  <c r="C29" i="25"/>
  <c r="C28" i="25"/>
  <c r="B28" i="25"/>
  <c r="C27" i="25"/>
  <c r="C26" i="25"/>
  <c r="B26" i="25"/>
  <c r="C25" i="25"/>
  <c r="C24" i="25"/>
  <c r="B24" i="25"/>
  <c r="C23" i="25"/>
  <c r="C22" i="25"/>
  <c r="B22" i="25"/>
  <c r="C21" i="25"/>
  <c r="C20" i="25"/>
  <c r="B20" i="25"/>
  <c r="C19" i="25"/>
  <c r="C18" i="25"/>
  <c r="B18" i="25"/>
  <c r="C17" i="25"/>
  <c r="C16" i="25"/>
  <c r="B16" i="25"/>
  <c r="C15" i="25"/>
  <c r="C14" i="25"/>
  <c r="B14" i="25"/>
  <c r="C13" i="25"/>
  <c r="C12" i="25"/>
  <c r="B12" i="25"/>
  <c r="C11" i="25"/>
  <c r="C10" i="25"/>
  <c r="B10" i="25"/>
  <c r="C9" i="25"/>
  <c r="C8" i="25"/>
  <c r="B8" i="25"/>
  <c r="B43" i="25" l="1"/>
  <c r="B41" i="6" s="1"/>
  <c r="B45" i="25"/>
  <c r="B43" i="6" s="1"/>
  <c r="B47" i="25"/>
  <c r="B45" i="6" s="1"/>
  <c r="B49" i="25"/>
  <c r="B47" i="6" s="1"/>
  <c r="B51" i="25"/>
  <c r="B49" i="6" s="1"/>
  <c r="B53" i="25"/>
  <c r="B51" i="6" s="1"/>
  <c r="B55" i="25"/>
  <c r="B53" i="6" s="1"/>
  <c r="B27" i="25"/>
  <c r="B25" i="6" s="1"/>
  <c r="B29" i="25"/>
  <c r="B27" i="6" s="1"/>
  <c r="B31" i="25"/>
  <c r="B29" i="6" s="1"/>
  <c r="B33" i="25"/>
  <c r="B31" i="6" s="1"/>
  <c r="B35" i="25"/>
  <c r="B33" i="6" s="1"/>
  <c r="B37" i="25"/>
  <c r="B35" i="6" s="1"/>
  <c r="B39" i="25"/>
  <c r="B37" i="6" s="1"/>
  <c r="B41" i="25" l="1"/>
  <c r="B39" i="6" s="1"/>
  <c r="B25" i="25"/>
  <c r="B23" i="6" s="1"/>
  <c r="B57" i="25" l="1"/>
  <c r="B55" i="6" s="1"/>
  <c r="B59" i="25"/>
  <c r="B57" i="6" s="1"/>
  <c r="B61" i="25"/>
  <c r="B59" i="6" s="1"/>
  <c r="B23" i="25"/>
  <c r="B21" i="6" s="1"/>
  <c r="B21" i="25"/>
  <c r="B19" i="6" s="1"/>
  <c r="B19" i="25"/>
  <c r="B17" i="6" s="1"/>
  <c r="B17" i="25"/>
  <c r="B15" i="6" s="1"/>
  <c r="B15" i="25"/>
  <c r="B13" i="6" s="1"/>
  <c r="B13" i="25"/>
  <c r="B11" i="6" s="1"/>
  <c r="B11" i="25"/>
  <c r="B9" i="6" s="1"/>
  <c r="B9" i="25"/>
  <c r="B7" i="6" s="1"/>
  <c r="B63" i="25"/>
  <c r="B61" i="6" s="1"/>
  <c r="B65" i="25"/>
  <c r="B63" i="6" s="1"/>
  <c r="B67" i="25"/>
  <c r="B65" i="6" s="1"/>
  <c r="B69" i="25"/>
  <c r="B67" i="6" s="1"/>
  <c r="B71" i="25"/>
  <c r="B69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<sst xmlns="http://schemas.openxmlformats.org/spreadsheetml/2006/main" count="85" uniqueCount="51">
  <si>
    <t>Gestion des stocks</t>
  </si>
  <si>
    <t>Stock matières premières fournitures et autre approvisionnements (31/32)</t>
  </si>
  <si>
    <t>Cpte Stock</t>
  </si>
  <si>
    <t>Mt Stock début</t>
  </si>
  <si>
    <t>Mt Variation de stock (+ou-)</t>
  </si>
  <si>
    <t>Stock fin</t>
  </si>
  <si>
    <t>Cpte Var Stock</t>
  </si>
  <si>
    <t>Méthode de valorisation et observations (libellé)</t>
  </si>
  <si>
    <t>Stock encours de production de service (33/34)</t>
  </si>
  <si>
    <t>Stock de produits (35)</t>
  </si>
  <si>
    <t>Stock marchandises (37)</t>
  </si>
  <si>
    <t>37000000</t>
  </si>
  <si>
    <t>Dépréciation des stocks</t>
  </si>
  <si>
    <t xml:space="preserve">Reprise dotation N-1 </t>
  </si>
  <si>
    <t>Dotation exploitation</t>
  </si>
  <si>
    <t>Cpte stocks</t>
  </si>
  <si>
    <t>Montant Début</t>
  </si>
  <si>
    <t>Montant Fin (A remplir)</t>
  </si>
  <si>
    <t>Compte</t>
  </si>
  <si>
    <t>Montant</t>
  </si>
  <si>
    <t>Cpte 39</t>
  </si>
  <si>
    <t>Libellé</t>
  </si>
  <si>
    <t>Méthode de dépréciation et observations</t>
  </si>
  <si>
    <t>Synthèse de votre écriture</t>
  </si>
  <si>
    <t>Débit</t>
  </si>
  <si>
    <t>Crédit</t>
  </si>
  <si>
    <t>Saisir les radicaux à importer</t>
  </si>
  <si>
    <t>Journal</t>
  </si>
  <si>
    <t>Date</t>
  </si>
  <si>
    <t>Lettrage</t>
  </si>
  <si>
    <t>Signifie les comptes débutant par 61, 62, 631  et l'intervalle  641 à 645</t>
  </si>
  <si>
    <t>La racine peut comporter N caractères, bobbee ira chercher les numéros 0000 à 9999</t>
  </si>
  <si>
    <t>311000</t>
  </si>
  <si>
    <t>320000</t>
  </si>
  <si>
    <t>330000</t>
  </si>
  <si>
    <t>340000</t>
  </si>
  <si>
    <t>Nom du dossier :</t>
  </si>
  <si>
    <t>Catégorie de revenus :</t>
  </si>
  <si>
    <t>Forme juridique :</t>
  </si>
  <si>
    <t>Régime fiscal :</t>
  </si>
  <si>
    <t>Régime d'imposition :</t>
  </si>
  <si>
    <t>Pays :</t>
  </si>
  <si>
    <t>N° SIREN :</t>
  </si>
  <si>
    <t>N° SIRET :</t>
  </si>
  <si>
    <t>Solde</t>
  </si>
  <si>
    <t>Solde N1</t>
  </si>
  <si>
    <t xml:space="preserve">Principe : </t>
  </si>
  <si>
    <t>pour les comptes souhaités (colonne B) on va retrouver (colonne C) le stock début</t>
  </si>
  <si>
    <t>on va renseigner le stock fin (colonne E) ce qui donnera lieu à génération d'écritures</t>
  </si>
  <si>
    <t>Date écriture :</t>
  </si>
  <si>
    <t>Si vide alors date de clôture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</si>
</sst>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\ ;[Red]\-#,##0\ "/>
    <numFmt numFmtId="166" formatCode="#,##0.00\ ;[Red]\-#,##0.00\ 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0"/>
      <name val="Arial Narrow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b/>
      <sz val="10"/>
      <name val="Gill Sans MT"/>
      <family val="2"/>
    </font>
    <font>
      <sz val="10"/>
      <name val="Gill Sans MT"/>
      <family val="2"/>
    </font>
    <font>
      <b/>
      <sz val="12"/>
      <name val="Gill Sans MT"/>
      <family val="2"/>
    </font>
    <font>
      <b/>
      <sz val="10"/>
      <name val="Arial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1" fontId="4" fillId="0" borderId="0" applyFill="0" applyBorder="0" applyProtection="0">
      <alignment horizontal="left"/>
      <protection locked="0"/>
    </xf>
    <xf numFmtId="0" fontId="4" fillId="2" borderId="1" applyNumberFormat="0" applyFont="0" applyFill="0" applyBorder="0" applyAlignment="0"/>
    <xf numFmtId="0" fontId="3" fillId="3" borderId="2" applyNumberFormat="0" applyFont="0" applyFill="0" applyBorder="0" applyAlignment="0"/>
    <xf numFmtId="165" fontId="4" fillId="0" borderId="3" applyFill="0" applyBorder="0" applyProtection="0">
      <protection locked="0"/>
    </xf>
    <xf numFmtId="166" fontId="4" fillId="0" borderId="3" applyFill="0" applyBorder="0" applyProtection="0">
      <protection locked="0"/>
    </xf>
    <xf numFmtId="0" fontId="4" fillId="2" borderId="1" applyNumberFormat="0" applyFont="0" applyFill="0" applyBorder="0" applyAlignment="0"/>
    <xf numFmtId="166" fontId="4" fillId="0" borderId="4" applyNumberFormat="0" applyFont="0" applyFill="0" applyBorder="0" applyAlignment="0"/>
    <xf numFmtId="165" fontId="4" fillId="0" borderId="3" applyFill="0" applyBorder="0" applyProtection="0">
      <protection locked="0"/>
    </xf>
    <xf numFmtId="166" fontId="4" fillId="0" borderId="3" applyFill="0" applyBorder="0" applyProtection="0">
      <protection locked="0"/>
    </xf>
    <xf numFmtId="0" fontId="4" fillId="0" borderId="5" applyFill="0" applyBorder="0" applyProtection="0">
      <alignment vertical="center"/>
      <protection locked="0"/>
    </xf>
    <xf numFmtId="17" fontId="4" fillId="0" borderId="6" applyFill="0" applyBorder="0" applyProtection="0">
      <alignment vertical="center"/>
      <protection locked="0"/>
    </xf>
    <xf numFmtId="0" fontId="5" fillId="0" borderId="0" applyNumberFormat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</cellStyleXfs>
  <cellXfs count="48">
    <xf numFmtId="0" fontId="0" fillId="0" borderId="0" xfId="0"/>
    <xf numFmtId="0" fontId="0" fillId="0" borderId="9" xfId="0" applyBorder="1"/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8" fillId="0" borderId="0" xfId="0" applyFont="1"/>
    <xf numFmtId="0" fontId="8" fillId="0" borderId="9" xfId="0" applyFont="1" applyBorder="1"/>
    <xf numFmtId="4" fontId="8" fillId="0" borderId="9" xfId="0" applyNumberFormat="1" applyFont="1" applyBorder="1"/>
    <xf numFmtId="4" fontId="8" fillId="5" borderId="9" xfId="0" applyNumberFormat="1" applyFont="1" applyFill="1" applyBorder="1"/>
    <xf numFmtId="49" fontId="8" fillId="0" borderId="9" xfId="0" applyNumberFormat="1" applyFont="1" applyBorder="1"/>
    <xf numFmtId="38" fontId="0" fillId="0" borderId="3" xfId="0" applyNumberFormat="1" applyBorder="1"/>
    <xf numFmtId="38" fontId="0" fillId="0" borderId="9" xfId="0" applyNumberFormat="1" applyBorder="1"/>
    <xf numFmtId="0" fontId="8" fillId="5" borderId="9" xfId="0" applyFont="1" applyFill="1" applyBorder="1" applyAlignment="1">
      <alignment horizontal="center"/>
    </xf>
    <xf numFmtId="0" fontId="8" fillId="5" borderId="0" xfId="0" applyFont="1" applyFill="1"/>
    <xf numFmtId="0" fontId="0" fillId="5" borderId="0" xfId="0" applyFill="1"/>
    <xf numFmtId="0" fontId="7" fillId="5" borderId="0" xfId="0" applyFont="1" applyFill="1" applyAlignment="1">
      <alignment horizontal="left"/>
    </xf>
    <xf numFmtId="0" fontId="8" fillId="5" borderId="0" xfId="0" applyFont="1" applyFill="1" applyAlignment="1">
      <alignment vertical="center"/>
    </xf>
    <xf numFmtId="0" fontId="8" fillId="5" borderId="9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 wrapText="1"/>
    </xf>
    <xf numFmtId="49" fontId="0" fillId="5" borderId="5" xfId="0" applyNumberFormat="1" applyFill="1" applyBorder="1"/>
    <xf numFmtId="164" fontId="0" fillId="5" borderId="3" xfId="0" applyNumberFormat="1" applyFill="1" applyBorder="1"/>
    <xf numFmtId="0" fontId="0" fillId="5" borderId="13" xfId="0" applyFill="1" applyBorder="1"/>
    <xf numFmtId="49" fontId="0" fillId="5" borderId="14" xfId="0" applyNumberFormat="1" applyFill="1" applyBorder="1"/>
    <xf numFmtId="164" fontId="0" fillId="5" borderId="9" xfId="0" applyNumberFormat="1" applyFill="1" applyBorder="1"/>
    <xf numFmtId="164" fontId="0" fillId="5" borderId="7" xfId="0" applyNumberFormat="1" applyFill="1" applyBorder="1"/>
    <xf numFmtId="0" fontId="0" fillId="5" borderId="9" xfId="0" applyFill="1" applyBorder="1"/>
    <xf numFmtId="4" fontId="2" fillId="5" borderId="9" xfId="0" applyNumberFormat="1" applyFont="1" applyFill="1" applyBorder="1"/>
    <xf numFmtId="4" fontId="0" fillId="5" borderId="9" xfId="0" applyNumberFormat="1" applyFill="1" applyBorder="1"/>
    <xf numFmtId="0" fontId="10" fillId="5" borderId="10" xfId="0" applyFont="1" applyFill="1" applyBorder="1" applyAlignment="1">
      <alignment horizontal="center"/>
    </xf>
    <xf numFmtId="0" fontId="10" fillId="5" borderId="11" xfId="0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49" fontId="2" fillId="5" borderId="14" xfId="0" applyNumberFormat="1" applyFont="1" applyFill="1" applyBorder="1"/>
    <xf numFmtId="0" fontId="1" fillId="0" borderId="0" xfId="14"/>
    <xf numFmtId="0" fontId="1" fillId="6" borderId="0" xfId="14" applyFill="1"/>
    <xf numFmtId="0" fontId="11" fillId="0" borderId="5" xfId="0" applyFont="1" applyBorder="1"/>
    <xf numFmtId="1" fontId="11" fillId="0" borderId="5" xfId="0" applyNumberFormat="1" applyFont="1" applyBorder="1"/>
    <xf numFmtId="0" fontId="7" fillId="5" borderId="4" xfId="0" applyFont="1" applyFill="1" applyBorder="1" applyAlignment="1">
      <alignment horizontal="left"/>
    </xf>
    <xf numFmtId="0" fontId="7" fillId="5" borderId="17" xfId="0" applyFont="1" applyFill="1" applyBorder="1" applyAlignment="1">
      <alignment horizontal="left"/>
    </xf>
    <xf numFmtId="0" fontId="7" fillId="5" borderId="16" xfId="0" applyFont="1" applyFill="1" applyBorder="1" applyAlignment="1">
      <alignment horizontal="left"/>
    </xf>
    <xf numFmtId="0" fontId="9" fillId="5" borderId="0" xfId="0" applyFont="1" applyFill="1" applyAlignment="1">
      <alignment horizontal="left"/>
    </xf>
    <xf numFmtId="0" fontId="8" fillId="5" borderId="4" xfId="0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14" fontId="2" fillId="0" borderId="8" xfId="0" applyNumberFormat="1" applyFont="1" applyBorder="1"/>
  </cellXfs>
  <cellStyles count="15">
    <cellStyle name="Comptes" xfId="1" xr:uid="{00000000-0005-0000-0000-000000000000}"/>
    <cellStyle name="DebutBloc" xfId="2" xr:uid="{00000000-0005-0000-0000-000001000000}"/>
    <cellStyle name="DebutLigne" xfId="3" xr:uid="{00000000-0005-0000-0000-000002000000}"/>
    <cellStyle name="Euro" xfId="13" xr:uid="{00000000-0005-0000-0000-000003000000}"/>
    <cellStyle name="FEnum0d" xfId="4" xr:uid="{00000000-0005-0000-0000-000004000000}"/>
    <cellStyle name="FEnum2d" xfId="5" xr:uid="{00000000-0005-0000-0000-000005000000}"/>
    <cellStyle name="FinBloc" xfId="6" xr:uid="{00000000-0005-0000-0000-000006000000}"/>
    <cellStyle name="FinLigne" xfId="7" xr:uid="{00000000-0005-0000-0000-000007000000}"/>
    <cellStyle name="Normal" xfId="0" builtinId="0"/>
    <cellStyle name="Normal 2" xfId="14" xr:uid="{099B3F06-EF40-48FD-81FD-F2A570E40548}"/>
    <cellStyle name="Num0d" xfId="8" xr:uid="{00000000-0005-0000-0000-000009000000}"/>
    <cellStyle name="Num2d" xfId="9" xr:uid="{00000000-0005-0000-0000-00000A000000}"/>
    <cellStyle name="SaisieAlpha" xfId="10" xr:uid="{00000000-0005-0000-0000-00000B000000}"/>
    <cellStyle name="SaisieDateMMAA" xfId="11" xr:uid="{00000000-0005-0000-0000-00000C000000}"/>
    <cellStyle name="Titre" xfId="12" builtinId="1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CCECFF"/>
      <rgbColor rgb="0080FF80"/>
      <rgbColor rgb="00FFBF80"/>
      <rgbColor rgb="00FFEAD5"/>
      <rgbColor rgb="00FF8080"/>
      <rgbColor rgb="00800000"/>
      <rgbColor rgb="0000007D"/>
      <rgbColor rgb="000000FF"/>
      <rgbColor rgb="00AAFFAA"/>
      <rgbColor rgb="0055FF55"/>
      <rgbColor rgb="00FFAA55"/>
      <rgbColor rgb="00FFD5AA"/>
      <rgbColor rgb="005F5F5F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80FF80"/>
      <rgbColor rgb="00808080"/>
      <rgbColor rgb="00FFFF99"/>
      <rgbColor rgb="00A6CAF0"/>
      <rgbColor rgb="00CC9CCC"/>
      <rgbColor rgb="00EAEAEA"/>
      <rgbColor rgb="00E3E3E3"/>
      <rgbColor rgb="003366FF"/>
      <rgbColor rgb="0091D5FF"/>
      <rgbColor rgb="00CCECFF"/>
      <rgbColor rgb="00999933"/>
      <rgbColor rgb="00EBF8FF"/>
      <rgbColor rgb="00996666"/>
      <rgbColor rgb="00666699"/>
      <rgbColor rgb="00B2B2B2"/>
      <rgbColor rgb="0091FF91"/>
      <rgbColor rgb="00AFE1FF"/>
      <rgbColor rgb="00AFFFAF"/>
      <rgbColor rgb="00CDFFCD"/>
      <rgbColor rgb="00EBFFEB"/>
      <rgbColor rgb="00993366"/>
      <rgbColor rgb="00333399"/>
      <rgbColor rgb="00424242"/>
    </indexed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A6481-2428-4999-A4D5-8B2462B6DBA2}">
  <sheetPr>
    <tabColor rgb="FFFFC000"/>
  </sheetPr>
  <dimension ref="A1:B8"/>
  <sheetViews>
    <sheetView zoomScaleNormal="100" workbookViewId="0">
      <selection activeCell="B14" sqref="B14"/>
    </sheetView>
  </sheetViews>
  <sheetFormatPr baseColWidth="10" defaultColWidth="11.5703125" defaultRowHeight="15" x14ac:dyDescent="0.25"/>
  <cols>
    <col min="1" max="1" width="20" style="34" customWidth="1"/>
    <col min="2" max="2" width="30" style="34" customWidth="1"/>
    <col min="3" max="3" width="11.5703125" style="33" customWidth="1"/>
    <col min="4" max="16384" width="11.5703125" style="33"/>
  </cols>
  <sheetData>
    <row r="1" spans="1:1" x14ac:dyDescent="0.25">
      <c r="A1" s="34" t="s">
        <v>36</v>
      </c>
    </row>
    <row r="2" spans="1:1" x14ac:dyDescent="0.25">
      <c r="A2" s="34" t="s">
        <v>37</v>
      </c>
    </row>
    <row r="3" spans="1:1" x14ac:dyDescent="0.25">
      <c r="A3" s="34" t="s">
        <v>38</v>
      </c>
    </row>
    <row r="4" spans="1:1" x14ac:dyDescent="0.25">
      <c r="A4" s="34" t="s">
        <v>39</v>
      </c>
    </row>
    <row r="5" spans="1:1" x14ac:dyDescent="0.25">
      <c r="A5" s="34" t="s">
        <v>40</v>
      </c>
    </row>
    <row r="6" spans="1:1" x14ac:dyDescent="0.25">
      <c r="A6" s="34" t="s">
        <v>41</v>
      </c>
    </row>
    <row r="7" spans="1:1" x14ac:dyDescent="0.25">
      <c r="A7" s="34" t="s">
        <v>42</v>
      </c>
    </row>
    <row r="8" spans="1:1" x14ac:dyDescent="0.25">
      <c r="A8" s="34" t="s">
        <v>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BD763-297B-42DC-AE02-4E20420B83D4}">
  <sheetPr>
    <tabColor rgb="FFFFC000"/>
  </sheetPr>
  <dimension ref="A1:F1"/>
  <sheetViews>
    <sheetView zoomScaleNormal="100" workbookViewId="0">
      <selection activeCell="B31" sqref="B31"/>
    </sheetView>
  </sheetViews>
  <sheetFormatPr baseColWidth="10" defaultColWidth="11.5703125" defaultRowHeight="15" x14ac:dyDescent="0.25"/>
  <cols>
    <col min="1" max="1" width="11.5703125" style="34" customWidth="1"/>
    <col min="2" max="2" width="74" style="34" customWidth="1"/>
    <col min="3" max="6" width="11.5703125" style="34" customWidth="1"/>
    <col min="7" max="7" width="11.5703125" style="33" customWidth="1"/>
    <col min="8" max="16384" width="11.5703125" style="33"/>
  </cols>
  <sheetData>
    <row r="1" spans="1:6" x14ac:dyDescent="0.25">
      <c r="A1" s="34" t="s">
        <v>18</v>
      </c>
      <c r="B1" s="34" t="s">
        <v>21</v>
      </c>
      <c r="C1" s="34" t="s">
        <v>24</v>
      </c>
      <c r="D1" s="34" t="s">
        <v>25</v>
      </c>
      <c r="E1" s="34" t="s">
        <v>44</v>
      </c>
      <c r="F1" s="34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7BD8A-D2B8-4819-8CFF-669C3F44A0BB}">
  <sheetPr>
    <tabColor rgb="FFFFC000"/>
  </sheetPr>
  <dimension ref="A1:K4"/>
  <sheetViews>
    <sheetView zoomScaleNormal="100" workbookViewId="0">
      <selection activeCell="A2" sqref="A2"/>
    </sheetView>
  </sheetViews>
  <sheetFormatPr baseColWidth="10" defaultColWidth="11.5703125" defaultRowHeight="15" x14ac:dyDescent="0.25"/>
  <cols>
    <col min="1" max="1" width="8" style="34" customWidth="1"/>
    <col min="2" max="2" width="12" style="34" customWidth="1"/>
    <col min="3" max="3" width="10" style="34" customWidth="1"/>
    <col min="4" max="4" width="30" style="34" customWidth="1"/>
    <col min="5" max="6" width="15" style="34" customWidth="1"/>
    <col min="7" max="7" width="11.5703125" style="34" customWidth="1"/>
    <col min="8" max="8" width="11.5703125" style="33" customWidth="1"/>
    <col min="9" max="16384" width="11.5703125" style="33"/>
  </cols>
  <sheetData>
    <row r="1" spans="1:11" x14ac:dyDescent="0.25">
      <c r="A1" s="33">
        <v>3</v>
      </c>
      <c r="J1" s="33" t="s">
        <v>26</v>
      </c>
    </row>
    <row r="2" spans="1:11" x14ac:dyDescent="0.25">
      <c r="A2" s="34" t="s">
        <v>27</v>
      </c>
      <c r="B2" s="34" t="s">
        <v>28</v>
      </c>
      <c r="C2" s="34" t="s">
        <v>18</v>
      </c>
      <c r="D2" s="34" t="s">
        <v>21</v>
      </c>
      <c r="E2" s="34" t="s">
        <v>24</v>
      </c>
      <c r="F2" s="34" t="s">
        <v>25</v>
      </c>
      <c r="G2" s="34" t="s">
        <v>29</v>
      </c>
    </row>
    <row r="3" spans="1:11" x14ac:dyDescent="0.25">
      <c r="K3" s="33" t="s">
        <v>30</v>
      </c>
    </row>
    <row r="4" spans="1:11" x14ac:dyDescent="0.25">
      <c r="K4" s="33" t="s">
        <v>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J47"/>
  <sheetViews>
    <sheetView tabSelected="1" zoomScale="70" zoomScaleNormal="70" workbookViewId="0">
      <selection activeCell="J5" sqref="J5"/>
    </sheetView>
  </sheetViews>
  <sheetFormatPr baseColWidth="10" defaultColWidth="11.42578125" defaultRowHeight="15" x14ac:dyDescent="0.3"/>
  <cols>
    <col min="1" max="1" width="3.7109375" style="5" customWidth="1"/>
    <col min="3" max="3" width="17.42578125" style="5" customWidth="1"/>
    <col min="4" max="4" width="24.140625" style="5" customWidth="1"/>
    <col min="5" max="6" width="18.42578125" style="5" customWidth="1"/>
    <col min="7" max="7" width="63.28515625" style="5" customWidth="1"/>
    <col min="8" max="8" width="3.7109375" style="5" customWidth="1"/>
    <col min="9" max="16384" width="11.42578125" style="5"/>
  </cols>
  <sheetData>
    <row r="1" spans="1:10" x14ac:dyDescent="0.3">
      <c r="A1" s="13"/>
      <c r="B1" s="14"/>
      <c r="C1" s="13"/>
      <c r="D1" s="13"/>
      <c r="E1" s="13"/>
      <c r="F1" s="13"/>
      <c r="G1" s="13"/>
      <c r="H1" s="13"/>
    </row>
    <row r="2" spans="1:10" ht="19.5" x14ac:dyDescent="0.4">
      <c r="A2" s="13"/>
      <c r="B2" s="40" t="s">
        <v>0</v>
      </c>
      <c r="C2" s="40"/>
      <c r="D2" s="40"/>
      <c r="E2" s="13"/>
      <c r="F2" s="13"/>
      <c r="G2" s="13"/>
      <c r="H2" s="13"/>
      <c r="J2" s="5" t="s">
        <v>46</v>
      </c>
    </row>
    <row r="3" spans="1:10" x14ac:dyDescent="0.3">
      <c r="A3" s="13"/>
      <c r="B3" s="13"/>
      <c r="C3" s="13"/>
      <c r="D3" s="13"/>
      <c r="E3" s="13"/>
      <c r="F3" s="13"/>
      <c r="G3" s="13"/>
      <c r="H3" s="13"/>
      <c r="J3" s="5" t="s">
        <v>47</v>
      </c>
    </row>
    <row r="4" spans="1:10" x14ac:dyDescent="0.3">
      <c r="A4" s="13"/>
      <c r="B4" s="37" t="s">
        <v>1</v>
      </c>
      <c r="C4" s="38"/>
      <c r="D4" s="38"/>
      <c r="E4" s="39"/>
      <c r="F4" s="15"/>
      <c r="G4" s="13"/>
      <c r="H4" s="13"/>
      <c r="J4" s="5" t="s">
        <v>48</v>
      </c>
    </row>
    <row r="5" spans="1:10" x14ac:dyDescent="0.3">
      <c r="A5" s="13"/>
      <c r="B5" s="12" t="s">
        <v>2</v>
      </c>
      <c r="C5" s="12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3"/>
    </row>
    <row r="6" spans="1:10" x14ac:dyDescent="0.3">
      <c r="A6" s="13"/>
      <c r="B6" s="9" t="s">
        <v>32</v>
      </c>
      <c r="C6" s="8" cm="1">
        <f t="array" ref="C6" xml:space="preserve"> IF(ISERROR(
SUMPRODUCT(
(LEFT(TEXT(INDEX(Mouvements,2,3):INDEX(Mouvements,ROWS(Mouvements),3),0),10)&gt;=LEFT(IF(ISERROR(_xlfn.TEXTBEFORE(_xlfn.TEXTSPLIT(B6,";"),":")),"",_xlfn.TEXTBEFORE(_xlfn.TEXTSPLIT(B6,";"),":")&amp;REPT("0",10)),10))
*
(LEFT(TEXT(INDEX(Mouvements,2,3):INDEX(Mouvements,ROWS(Mouvements),3),0),10)&lt;=LEFT(IF(ISERROR(_xlfn.TEXTAFTER(_xlfn.TEXTSPLIT(B6,";"),":")),"",_xlfn.TEXTAFTER(_xlfn.TEXTSPLIT(B6,";"),":")&amp;REPT("Z",10)),10))
*
(INDEX(Mouvements,2,5):INDEX(Mouvements,ROWS(Mouvements),5))
)
+
SUMPRODUCT(
(LEFT(TEXT(INDEX(Mouvements,2,3):INDEX(Mouvements,ROWS(Mouvements),3),0),LEN(TEXT(_xlfn.TEXTSPLIT(B6,";"),0)))=TEXT(_xlfn.TEXTSPLIT(B6,";"),0))
*
(INDEX(Mouvements,2,5):INDEX(Mouvements,ROWS(Mouvements),5))
)
),"",
SUMPRODUCT(
(LEFT(TEXT(INDEX(Mouvements,2,3):INDEX(Mouvements,ROWS(Mouvements),3),0),10)&gt;=LEFT(IF(ISERROR(_xlfn.TEXTBEFORE(_xlfn.TEXTSPLIT(B6,";"),":")),"",_xlfn.TEXTBEFORE(_xlfn.TEXTSPLIT(B6,";"),":")&amp;REPT("0",10)),10))
*
(LEFT(TEXT(INDEX(Mouvements,2,3):INDEX(Mouvements,ROWS(Mouvements),3),0),10)&lt;=LEFT(IF(ISERROR(_xlfn.TEXTAFTER(_xlfn.TEXTSPLIT(B6,";"),":")),"",_xlfn.TEXTAFTER(_xlfn.TEXTSPLIT(B6,";"),":")&amp;REPT("Z",10)),10))
*
(INDEX(Mouvements,2,5):INDEX(Mouvements,ROWS(Mouvements),5))
)
+
SUMPRODUCT(
(LEFT(TEXT(INDEX(Mouvements,2,3):INDEX(Mouvements,ROWS(Mouvements),3),0),LEN(TEXT(_xlfn.TEXTSPLIT(B6,";"),0)))=TEXT(_xlfn.TEXTSPLIT(B6,";"),0))
*
(INDEX(Mouvements,2,5):INDEX(Mouvements,ROWS(Mouvements),5))
)
)</f>
        <v>0</v>
      </c>
      <c r="D6" s="8">
        <f>IF(ISERROR(E6-C6),"",E6-C6)</f>
        <v>0</v>
      </c>
      <c r="E6" s="7"/>
      <c r="F6" s="6" t="str">
        <f>IF(B6="","",CONCATENATE("603",MID(B6,2,5)))</f>
        <v>60311000</v>
      </c>
      <c r="G6" s="6"/>
      <c r="H6" s="13"/>
    </row>
    <row r="7" spans="1:10" x14ac:dyDescent="0.3">
      <c r="A7" s="13"/>
      <c r="B7" s="9" t="s">
        <v>33</v>
      </c>
      <c r="C7" s="8" cm="1">
        <f t="array" ref="C7" xml:space="preserve"> IF(ISERROR(
SUMPRODUCT(
(LEFT(TEXT(INDEX(Mouvements,2,3):INDEX(Mouvements,ROWS(Mouvements),3),0),10)&gt;=LEFT(IF(ISERROR(_xlfn.TEXTBEFORE(_xlfn.TEXTSPLIT(B7,";"),":")),"",_xlfn.TEXTBEFORE(_xlfn.TEXTSPLIT(B7,";"),":")&amp;REPT("0",10)),10))
*
(LEFT(TEXT(INDEX(Mouvements,2,3):INDEX(Mouvements,ROWS(Mouvements),3),0),10)&lt;=LEFT(IF(ISERROR(_xlfn.TEXTAFTER(_xlfn.TEXTSPLIT(B7,";"),":")),"",_xlfn.TEXTAFTER(_xlfn.TEXTSPLIT(B7,";"),":")&amp;REPT("Z",10)),10))
*
(INDEX(Mouvements,2,5):INDEX(Mouvements,ROWS(Mouvements),5))
)
+
SUMPRODUCT(
(LEFT(TEXT(INDEX(Mouvements,2,3):INDEX(Mouvements,ROWS(Mouvements),3),0),LEN(TEXT(_xlfn.TEXTSPLIT(B7,";"),0)))=TEXT(_xlfn.TEXTSPLIT(B7,";"),0))
*
(INDEX(Mouvements,2,5):INDEX(Mouvements,ROWS(Mouvements),5))
)
),"",
SUMPRODUCT(
(LEFT(TEXT(INDEX(Mouvements,2,3):INDEX(Mouvements,ROWS(Mouvements),3),0),10)&gt;=LEFT(IF(ISERROR(_xlfn.TEXTBEFORE(_xlfn.TEXTSPLIT(B7,";"),":")),"",_xlfn.TEXTBEFORE(_xlfn.TEXTSPLIT(B7,";"),":")&amp;REPT("0",10)),10))
*
(LEFT(TEXT(INDEX(Mouvements,2,3):INDEX(Mouvements,ROWS(Mouvements),3),0),10)&lt;=LEFT(IF(ISERROR(_xlfn.TEXTAFTER(_xlfn.TEXTSPLIT(B7,";"),":")),"",_xlfn.TEXTAFTER(_xlfn.TEXTSPLIT(B7,";"),":")&amp;REPT("Z",10)),10))
*
(INDEX(Mouvements,2,5):INDEX(Mouvements,ROWS(Mouvements),5))
)
+
SUMPRODUCT(
(LEFT(TEXT(INDEX(Mouvements,2,3):INDEX(Mouvements,ROWS(Mouvements),3),0),LEN(TEXT(_xlfn.TEXTSPLIT(B7,";"),0)))=TEXT(_xlfn.TEXTSPLIT(B7,";"),0))
*
(INDEX(Mouvements,2,5):INDEX(Mouvements,ROWS(Mouvements),5))
)
)</f>
        <v>0</v>
      </c>
      <c r="D7" s="8">
        <f t="shared" ref="D7:D13" si="0">IF(ISERROR(E7-C7),"",E7-C7)</f>
        <v>0</v>
      </c>
      <c r="E7" s="7"/>
      <c r="F7" s="6" t="str">
        <f t="shared" ref="F7:F13" si="1">IF(B7="","",CONCATENATE("603",MID(B7,2,5)))</f>
        <v>60320000</v>
      </c>
      <c r="G7" s="6"/>
      <c r="H7" s="13"/>
    </row>
    <row r="8" spans="1:10" x14ac:dyDescent="0.3">
      <c r="A8" s="13"/>
      <c r="B8" s="9"/>
      <c r="C8" s="8" t="str" cm="1">
        <f t="array" ref="C8" xml:space="preserve"> IF(ISERROR(
SUMPRODUCT(
(LEFT(TEXT(INDEX(Mouvements,2,3):INDEX(Mouvements,ROWS(Mouvements),3),0),10)&gt;=LEFT(IF(ISERROR(_xlfn.TEXTBEFORE(_xlfn.TEXTSPLIT(B8,";"),":")),"",_xlfn.TEXTBEFORE(_xlfn.TEXTSPLIT(B8,";"),":")&amp;REPT("0",10)),10))
*
(LEFT(TEXT(INDEX(Mouvements,2,3):INDEX(Mouvements,ROWS(Mouvements),3),0),10)&lt;=LEFT(IF(ISERROR(_xlfn.TEXTAFTER(_xlfn.TEXTSPLIT(B8,";"),":")),"",_xlfn.TEXTAFTER(_xlfn.TEXTSPLIT(B8,";"),":")&amp;REPT("Z",10)),10))
*
(INDEX(Mouvements,2,5):INDEX(Mouvements,ROWS(Mouvements),5))
)
+
SUMPRODUCT(
(LEFT(TEXT(INDEX(Mouvements,2,3):INDEX(Mouvements,ROWS(Mouvements),3),0),LEN(TEXT(_xlfn.TEXTSPLIT(B8,";"),0)))=TEXT(_xlfn.TEXTSPLIT(B8,";"),0))
*
(INDEX(Mouvements,2,5):INDEX(Mouvements,ROWS(Mouvements),5))
)
),"",
SUMPRODUCT(
(LEFT(TEXT(INDEX(Mouvements,2,3):INDEX(Mouvements,ROWS(Mouvements),3),0),10)&gt;=LEFT(IF(ISERROR(_xlfn.TEXTBEFORE(_xlfn.TEXTSPLIT(B8,";"),":")),"",_xlfn.TEXTBEFORE(_xlfn.TEXTSPLIT(B8,";"),":")&amp;REPT("0",10)),10))
*
(LEFT(TEXT(INDEX(Mouvements,2,3):INDEX(Mouvements,ROWS(Mouvements),3),0),10)&lt;=LEFT(IF(ISERROR(_xlfn.TEXTAFTER(_xlfn.TEXTSPLIT(B8,";"),":")),"",_xlfn.TEXTAFTER(_xlfn.TEXTSPLIT(B8,";"),":")&amp;REPT("Z",10)),10))
*
(INDEX(Mouvements,2,5):INDEX(Mouvements,ROWS(Mouvements),5))
)
+
SUMPRODUCT(
(LEFT(TEXT(INDEX(Mouvements,2,3):INDEX(Mouvements,ROWS(Mouvements),3),0),LEN(TEXT(_xlfn.TEXTSPLIT(B8,";"),0)))=TEXT(_xlfn.TEXTSPLIT(B8,";"),0))
*
(INDEX(Mouvements,2,5):INDEX(Mouvements,ROWS(Mouvements),5))
)
)</f>
        <v/>
      </c>
      <c r="D8" s="8" t="str">
        <f t="shared" si="0"/>
        <v/>
      </c>
      <c r="E8" s="7"/>
      <c r="F8" s="6" t="str">
        <f t="shared" si="1"/>
        <v/>
      </c>
      <c r="G8" s="6"/>
      <c r="H8" s="13"/>
    </row>
    <row r="9" spans="1:10" x14ac:dyDescent="0.3">
      <c r="A9" s="13"/>
      <c r="B9" s="9"/>
      <c r="C9" s="8" t="str" cm="1">
        <f t="array" ref="C9" xml:space="preserve"> IF(ISERROR(
SUMPRODUCT(
(LEFT(TEXT(INDEX(Mouvements,2,3):INDEX(Mouvements,ROWS(Mouvements),3),0),10)&gt;=LEFT(IF(ISERROR(_xlfn.TEXTBEFORE(_xlfn.TEXTSPLIT(B9,";"),":")),"",_xlfn.TEXTBEFORE(_xlfn.TEXTSPLIT(B9,";"),":")&amp;REPT("0",10)),10))
*
(LEFT(TEXT(INDEX(Mouvements,2,3):INDEX(Mouvements,ROWS(Mouvements),3),0),10)&lt;=LEFT(IF(ISERROR(_xlfn.TEXTAFTER(_xlfn.TEXTSPLIT(B9,";"),":")),"",_xlfn.TEXTAFTER(_xlfn.TEXTSPLIT(B9,";"),":")&amp;REPT("Z",10)),10))
*
(INDEX(Mouvements,2,5):INDEX(Mouvements,ROWS(Mouvements),5))
)
+
SUMPRODUCT(
(LEFT(TEXT(INDEX(Mouvements,2,3):INDEX(Mouvements,ROWS(Mouvements),3),0),LEN(TEXT(_xlfn.TEXTSPLIT(B9,";"),0)))=TEXT(_xlfn.TEXTSPLIT(B9,";"),0))
*
(INDEX(Mouvements,2,5):INDEX(Mouvements,ROWS(Mouvements),5))
)
),"",
SUMPRODUCT(
(LEFT(TEXT(INDEX(Mouvements,2,3):INDEX(Mouvements,ROWS(Mouvements),3),0),10)&gt;=LEFT(IF(ISERROR(_xlfn.TEXTBEFORE(_xlfn.TEXTSPLIT(B9,";"),":")),"",_xlfn.TEXTBEFORE(_xlfn.TEXTSPLIT(B9,";"),":")&amp;REPT("0",10)),10))
*
(LEFT(TEXT(INDEX(Mouvements,2,3):INDEX(Mouvements,ROWS(Mouvements),3),0),10)&lt;=LEFT(IF(ISERROR(_xlfn.TEXTAFTER(_xlfn.TEXTSPLIT(B9,";"),":")),"",_xlfn.TEXTAFTER(_xlfn.TEXTSPLIT(B9,";"),":")&amp;REPT("Z",10)),10))
*
(INDEX(Mouvements,2,5):INDEX(Mouvements,ROWS(Mouvements),5))
)
+
SUMPRODUCT(
(LEFT(TEXT(INDEX(Mouvements,2,3):INDEX(Mouvements,ROWS(Mouvements),3),0),LEN(TEXT(_xlfn.TEXTSPLIT(B9,";"),0)))=TEXT(_xlfn.TEXTSPLIT(B9,";"),0))
*
(INDEX(Mouvements,2,5):INDEX(Mouvements,ROWS(Mouvements),5))
)
)</f>
        <v/>
      </c>
      <c r="D9" s="8" t="str">
        <f t="shared" si="0"/>
        <v/>
      </c>
      <c r="E9" s="7"/>
      <c r="F9" s="6" t="str">
        <f t="shared" si="1"/>
        <v/>
      </c>
      <c r="G9" s="6"/>
      <c r="H9" s="13"/>
    </row>
    <row r="10" spans="1:10" x14ac:dyDescent="0.3">
      <c r="A10" s="13"/>
      <c r="B10" s="9"/>
      <c r="C10" s="8" t="str" cm="1">
        <f t="array" ref="C10" xml:space="preserve"> IF(ISERROR(
SUMPRODUCT(
(LEFT(TEXT(INDEX(Mouvements,2,3):INDEX(Mouvements,ROWS(Mouvements),3),0),10)&gt;=LEFT(IF(ISERROR(_xlfn.TEXTBEFORE(_xlfn.TEXTSPLIT(B10,";"),":")),"",_xlfn.TEXTBEFORE(_xlfn.TEXTSPLIT(B10,";"),":")&amp;REPT("0",10)),10))
*
(LEFT(TEXT(INDEX(Mouvements,2,3):INDEX(Mouvements,ROWS(Mouvements),3),0),10)&lt;=LEFT(IF(ISERROR(_xlfn.TEXTAFTER(_xlfn.TEXTSPLIT(B10,";"),":")),"",_xlfn.TEXTAFTER(_xlfn.TEXTSPLIT(B10,";"),":")&amp;REPT("Z",10)),10))
*
(INDEX(Mouvements,2,5):INDEX(Mouvements,ROWS(Mouvements),5))
)
+
SUMPRODUCT(
(LEFT(TEXT(INDEX(Mouvements,2,3):INDEX(Mouvements,ROWS(Mouvements),3),0),LEN(TEXT(_xlfn.TEXTSPLIT(B10,";"),0)))=TEXT(_xlfn.TEXTSPLIT(B10,";"),0))
*
(INDEX(Mouvements,2,5):INDEX(Mouvements,ROWS(Mouvements),5))
)
),"",
SUMPRODUCT(
(LEFT(TEXT(INDEX(Mouvements,2,3):INDEX(Mouvements,ROWS(Mouvements),3),0),10)&gt;=LEFT(IF(ISERROR(_xlfn.TEXTBEFORE(_xlfn.TEXTSPLIT(B10,";"),":")),"",_xlfn.TEXTBEFORE(_xlfn.TEXTSPLIT(B10,";"),":")&amp;REPT("0",10)),10))
*
(LEFT(TEXT(INDEX(Mouvements,2,3):INDEX(Mouvements,ROWS(Mouvements),3),0),10)&lt;=LEFT(IF(ISERROR(_xlfn.TEXTAFTER(_xlfn.TEXTSPLIT(B10,";"),":")),"",_xlfn.TEXTAFTER(_xlfn.TEXTSPLIT(B10,";"),":")&amp;REPT("Z",10)),10))
*
(INDEX(Mouvements,2,5):INDEX(Mouvements,ROWS(Mouvements),5))
)
+
SUMPRODUCT(
(LEFT(TEXT(INDEX(Mouvements,2,3):INDEX(Mouvements,ROWS(Mouvements),3),0),LEN(TEXT(_xlfn.TEXTSPLIT(B10,";"),0)))=TEXT(_xlfn.TEXTSPLIT(B10,";"),0))
*
(INDEX(Mouvements,2,5):INDEX(Mouvements,ROWS(Mouvements),5))
)
)</f>
        <v/>
      </c>
      <c r="D10" s="8" t="str">
        <f t="shared" si="0"/>
        <v/>
      </c>
      <c r="E10" s="7"/>
      <c r="F10" s="6" t="str">
        <f t="shared" si="1"/>
        <v/>
      </c>
      <c r="G10" s="6"/>
      <c r="H10" s="13"/>
    </row>
    <row r="11" spans="1:10" x14ac:dyDescent="0.3">
      <c r="A11" s="13"/>
      <c r="B11" s="9"/>
      <c r="C11" s="8" t="str" cm="1">
        <f t="array" ref="C11" xml:space="preserve"> IF(ISERROR(
SUMPRODUCT(
(LEFT(TEXT(INDEX(Mouvements,2,3):INDEX(Mouvements,ROWS(Mouvements),3),0),10)&gt;=LEFT(IF(ISERROR(_xlfn.TEXTBEFORE(_xlfn.TEXTSPLIT(B11,";"),":")),"",_xlfn.TEXTBEFORE(_xlfn.TEXTSPLIT(B11,";"),":")&amp;REPT("0",10)),10))
*
(LEFT(TEXT(INDEX(Mouvements,2,3):INDEX(Mouvements,ROWS(Mouvements),3),0),10)&lt;=LEFT(IF(ISERROR(_xlfn.TEXTAFTER(_xlfn.TEXTSPLIT(B11,";"),":")),"",_xlfn.TEXTAFTER(_xlfn.TEXTSPLIT(B11,";"),":")&amp;REPT("Z",10)),10))
*
(INDEX(Mouvements,2,5):INDEX(Mouvements,ROWS(Mouvements),5))
)
+
SUMPRODUCT(
(LEFT(TEXT(INDEX(Mouvements,2,3):INDEX(Mouvements,ROWS(Mouvements),3),0),LEN(TEXT(_xlfn.TEXTSPLIT(B11,";"),0)))=TEXT(_xlfn.TEXTSPLIT(B11,";"),0))
*
(INDEX(Mouvements,2,5):INDEX(Mouvements,ROWS(Mouvements),5))
)
),"",
SUMPRODUCT(
(LEFT(TEXT(INDEX(Mouvements,2,3):INDEX(Mouvements,ROWS(Mouvements),3),0),10)&gt;=LEFT(IF(ISERROR(_xlfn.TEXTBEFORE(_xlfn.TEXTSPLIT(B11,";"),":")),"",_xlfn.TEXTBEFORE(_xlfn.TEXTSPLIT(B11,";"),":")&amp;REPT("0",10)),10))
*
(LEFT(TEXT(INDEX(Mouvements,2,3):INDEX(Mouvements,ROWS(Mouvements),3),0),10)&lt;=LEFT(IF(ISERROR(_xlfn.TEXTAFTER(_xlfn.TEXTSPLIT(B11,";"),":")),"",_xlfn.TEXTAFTER(_xlfn.TEXTSPLIT(B11,";"),":")&amp;REPT("Z",10)),10))
*
(INDEX(Mouvements,2,5):INDEX(Mouvements,ROWS(Mouvements),5))
)
+
SUMPRODUCT(
(LEFT(TEXT(INDEX(Mouvements,2,3):INDEX(Mouvements,ROWS(Mouvements),3),0),LEN(TEXT(_xlfn.TEXTSPLIT(B11,";"),0)))=TEXT(_xlfn.TEXTSPLIT(B11,";"),0))
*
(INDEX(Mouvements,2,5):INDEX(Mouvements,ROWS(Mouvements),5))
)
)</f>
        <v/>
      </c>
      <c r="D11" s="8" t="str">
        <f t="shared" si="0"/>
        <v/>
      </c>
      <c r="E11" s="7"/>
      <c r="F11" s="6" t="str">
        <f t="shared" si="1"/>
        <v/>
      </c>
      <c r="G11" s="6"/>
      <c r="H11" s="13"/>
    </row>
    <row r="12" spans="1:10" x14ac:dyDescent="0.3">
      <c r="A12" s="13"/>
      <c r="B12" s="9"/>
      <c r="C12" s="8" t="str" cm="1">
        <f t="array" ref="C12" xml:space="preserve"> IF(ISERROR(
SUMPRODUCT(
(LEFT(TEXT(INDEX(Mouvements,2,3):INDEX(Mouvements,ROWS(Mouvements),3),0),10)&gt;=LEFT(IF(ISERROR(_xlfn.TEXTBEFORE(_xlfn.TEXTSPLIT(B12,";"),":")),"",_xlfn.TEXTBEFORE(_xlfn.TEXTSPLIT(B12,";"),":")&amp;REPT("0",10)),10))
*
(LEFT(TEXT(INDEX(Mouvements,2,3):INDEX(Mouvements,ROWS(Mouvements),3),0),10)&lt;=LEFT(IF(ISERROR(_xlfn.TEXTAFTER(_xlfn.TEXTSPLIT(B12,";"),":")),"",_xlfn.TEXTAFTER(_xlfn.TEXTSPLIT(B12,";"),":")&amp;REPT("Z",10)),10))
*
(INDEX(Mouvements,2,5):INDEX(Mouvements,ROWS(Mouvements),5))
)
+
SUMPRODUCT(
(LEFT(TEXT(INDEX(Mouvements,2,3):INDEX(Mouvements,ROWS(Mouvements),3),0),LEN(TEXT(_xlfn.TEXTSPLIT(B12,";"),0)))=TEXT(_xlfn.TEXTSPLIT(B12,";"),0))
*
(INDEX(Mouvements,2,5):INDEX(Mouvements,ROWS(Mouvements),5))
)
),"",
SUMPRODUCT(
(LEFT(TEXT(INDEX(Mouvements,2,3):INDEX(Mouvements,ROWS(Mouvements),3),0),10)&gt;=LEFT(IF(ISERROR(_xlfn.TEXTBEFORE(_xlfn.TEXTSPLIT(B12,";"),":")),"",_xlfn.TEXTBEFORE(_xlfn.TEXTSPLIT(B12,";"),":")&amp;REPT("0",10)),10))
*
(LEFT(TEXT(INDEX(Mouvements,2,3):INDEX(Mouvements,ROWS(Mouvements),3),0),10)&lt;=LEFT(IF(ISERROR(_xlfn.TEXTAFTER(_xlfn.TEXTSPLIT(B12,";"),":")),"",_xlfn.TEXTAFTER(_xlfn.TEXTSPLIT(B12,";"),":")&amp;REPT("Z",10)),10))
*
(INDEX(Mouvements,2,5):INDEX(Mouvements,ROWS(Mouvements),5))
)
+
SUMPRODUCT(
(LEFT(TEXT(INDEX(Mouvements,2,3):INDEX(Mouvements,ROWS(Mouvements),3),0),LEN(TEXT(_xlfn.TEXTSPLIT(B12,";"),0)))=TEXT(_xlfn.TEXTSPLIT(B12,";"),0))
*
(INDEX(Mouvements,2,5):INDEX(Mouvements,ROWS(Mouvements),5))
)
)</f>
        <v/>
      </c>
      <c r="D12" s="8" t="str">
        <f t="shared" si="0"/>
        <v/>
      </c>
      <c r="E12" s="7"/>
      <c r="F12" s="6" t="str">
        <f t="shared" si="1"/>
        <v/>
      </c>
      <c r="G12" s="6"/>
      <c r="H12" s="13"/>
    </row>
    <row r="13" spans="1:10" x14ac:dyDescent="0.3">
      <c r="A13" s="13"/>
      <c r="B13" s="9"/>
      <c r="C13" s="8" t="str" cm="1">
        <f t="array" ref="C13" xml:space="preserve"> IF(ISERROR(
SUMPRODUCT(
(LEFT(TEXT(INDEX(Mouvements,2,3):INDEX(Mouvements,ROWS(Mouvements),3),0),10)&gt;=LEFT(IF(ISERROR(_xlfn.TEXTBEFORE(_xlfn.TEXTSPLIT(B13,";"),":")),"",_xlfn.TEXTBEFORE(_xlfn.TEXTSPLIT(B13,";"),":")&amp;REPT("0",10)),10))
*
(LEFT(TEXT(INDEX(Mouvements,2,3):INDEX(Mouvements,ROWS(Mouvements),3),0),10)&lt;=LEFT(IF(ISERROR(_xlfn.TEXTAFTER(_xlfn.TEXTSPLIT(B13,";"),":")),"",_xlfn.TEXTAFTER(_xlfn.TEXTSPLIT(B13,";"),":")&amp;REPT("Z",10)),10))
*
(INDEX(Mouvements,2,5):INDEX(Mouvements,ROWS(Mouvements),5))
)
+
SUMPRODUCT(
(LEFT(TEXT(INDEX(Mouvements,2,3):INDEX(Mouvements,ROWS(Mouvements),3),0),LEN(TEXT(_xlfn.TEXTSPLIT(B13,";"),0)))=TEXT(_xlfn.TEXTSPLIT(B13,";"),0))
*
(INDEX(Mouvements,2,5):INDEX(Mouvements,ROWS(Mouvements),5))
)
),"",
SUMPRODUCT(
(LEFT(TEXT(INDEX(Mouvements,2,3):INDEX(Mouvements,ROWS(Mouvements),3),0),10)&gt;=LEFT(IF(ISERROR(_xlfn.TEXTBEFORE(_xlfn.TEXTSPLIT(B13,";"),":")),"",_xlfn.TEXTBEFORE(_xlfn.TEXTSPLIT(B13,";"),":")&amp;REPT("0",10)),10))
*
(LEFT(TEXT(INDEX(Mouvements,2,3):INDEX(Mouvements,ROWS(Mouvements),3),0),10)&lt;=LEFT(IF(ISERROR(_xlfn.TEXTAFTER(_xlfn.TEXTSPLIT(B13,";"),":")),"",_xlfn.TEXTAFTER(_xlfn.TEXTSPLIT(B13,";"),":")&amp;REPT("Z",10)),10))
*
(INDEX(Mouvements,2,5):INDEX(Mouvements,ROWS(Mouvements),5))
)
+
SUMPRODUCT(
(LEFT(TEXT(INDEX(Mouvements,2,3):INDEX(Mouvements,ROWS(Mouvements),3),0),LEN(TEXT(_xlfn.TEXTSPLIT(B13,";"),0)))=TEXT(_xlfn.TEXTSPLIT(B13,";"),0))
*
(INDEX(Mouvements,2,5):INDEX(Mouvements,ROWS(Mouvements),5))
)
)</f>
        <v/>
      </c>
      <c r="D13" s="8" t="str">
        <f t="shared" si="0"/>
        <v/>
      </c>
      <c r="E13" s="7"/>
      <c r="F13" s="6" t="str">
        <f t="shared" si="1"/>
        <v/>
      </c>
      <c r="G13" s="6"/>
      <c r="H13" s="13"/>
    </row>
    <row r="14" spans="1:10" x14ac:dyDescent="0.3">
      <c r="A14" s="13"/>
      <c r="B14" s="14"/>
      <c r="C14" s="13"/>
      <c r="D14" s="13"/>
      <c r="E14" s="13"/>
      <c r="F14" s="13"/>
      <c r="G14" s="13"/>
      <c r="H14" s="13"/>
    </row>
    <row r="15" spans="1:10" x14ac:dyDescent="0.3">
      <c r="A15" s="13"/>
      <c r="B15" s="37" t="s">
        <v>8</v>
      </c>
      <c r="C15" s="38"/>
      <c r="D15" s="38"/>
      <c r="E15" s="39"/>
      <c r="F15" s="15"/>
      <c r="G15" s="13"/>
      <c r="H15" s="13"/>
    </row>
    <row r="16" spans="1:10" x14ac:dyDescent="0.3">
      <c r="A16" s="13"/>
      <c r="B16" s="12" t="s">
        <v>2</v>
      </c>
      <c r="C16" s="12" t="s">
        <v>3</v>
      </c>
      <c r="D16" s="12" t="s">
        <v>4</v>
      </c>
      <c r="E16" s="12" t="s">
        <v>5</v>
      </c>
      <c r="F16" s="12" t="s">
        <v>6</v>
      </c>
      <c r="G16" s="12" t="s">
        <v>7</v>
      </c>
      <c r="H16" s="13"/>
    </row>
    <row r="17" spans="1:8" x14ac:dyDescent="0.3">
      <c r="A17" s="13"/>
      <c r="B17" s="9" t="s">
        <v>34</v>
      </c>
      <c r="C17" s="8" cm="1">
        <f t="array" ref="C17" xml:space="preserve"> IF(ISERROR(
SUMPRODUCT(
(LEFT(TEXT(INDEX(Mouvements,2,3):INDEX(Mouvements,ROWS(Mouvements),3),0),10)&gt;=LEFT(IF(ISERROR(_xlfn.TEXTBEFORE(_xlfn.TEXTSPLIT(B17,";"),":")),"",_xlfn.TEXTBEFORE(_xlfn.TEXTSPLIT(B17,";"),":")&amp;REPT("0",10)),10))
*
(LEFT(TEXT(INDEX(Mouvements,2,3):INDEX(Mouvements,ROWS(Mouvements),3),0),10)&lt;=LEFT(IF(ISERROR(_xlfn.TEXTAFTER(_xlfn.TEXTSPLIT(B17,";"),":")),"",_xlfn.TEXTAFTER(_xlfn.TEXTSPLIT(B17,";"),":")&amp;REPT("Z",10)),10))
*
(INDEX(Mouvements,2,5):INDEX(Mouvements,ROWS(Mouvements),5))
)
+
SUMPRODUCT(
(LEFT(TEXT(INDEX(Mouvements,2,3):INDEX(Mouvements,ROWS(Mouvements),3),0),LEN(TEXT(_xlfn.TEXTSPLIT(B17,";"),0)))=TEXT(_xlfn.TEXTSPLIT(B17,";"),0))
*
(INDEX(Mouvements,2,5):INDEX(Mouvements,ROWS(Mouvements),5))
)
),"",
SUMPRODUCT(
(LEFT(TEXT(INDEX(Mouvements,2,3):INDEX(Mouvements,ROWS(Mouvements),3),0),10)&gt;=LEFT(IF(ISERROR(_xlfn.TEXTBEFORE(_xlfn.TEXTSPLIT(B17,";"),":")),"",_xlfn.TEXTBEFORE(_xlfn.TEXTSPLIT(B17,";"),":")&amp;REPT("0",10)),10))
*
(LEFT(TEXT(INDEX(Mouvements,2,3):INDEX(Mouvements,ROWS(Mouvements),3),0),10)&lt;=LEFT(IF(ISERROR(_xlfn.TEXTAFTER(_xlfn.TEXTSPLIT(B17,";"),":")),"",_xlfn.TEXTAFTER(_xlfn.TEXTSPLIT(B17,";"),":")&amp;REPT("Z",10)),10))
*
(INDEX(Mouvements,2,5):INDEX(Mouvements,ROWS(Mouvements),5))
)
+
SUMPRODUCT(
(LEFT(TEXT(INDEX(Mouvements,2,3):INDEX(Mouvements,ROWS(Mouvements),3),0),LEN(TEXT(_xlfn.TEXTSPLIT(B17,";"),0)))=TEXT(_xlfn.TEXTSPLIT(B17,";"),0))
*
(INDEX(Mouvements,2,5):INDEX(Mouvements,ROWS(Mouvements),5))
)
)</f>
        <v>0</v>
      </c>
      <c r="D17" s="8">
        <f>IF(ISERROR(E17-C17),"",E17-C17)</f>
        <v>0</v>
      </c>
      <c r="E17" s="7"/>
      <c r="F17" s="6" t="str">
        <f>IF(B17="","",CONCATENATE("603",MID(B17,2,5)))</f>
        <v>60330000</v>
      </c>
      <c r="G17" s="6"/>
      <c r="H17" s="13"/>
    </row>
    <row r="18" spans="1:8" x14ac:dyDescent="0.3">
      <c r="A18" s="13"/>
      <c r="B18" s="9" t="s">
        <v>35</v>
      </c>
      <c r="C18" s="8" cm="1">
        <f t="array" ref="C18" xml:space="preserve"> IF(ISERROR(
SUMPRODUCT(
(LEFT(TEXT(INDEX(Mouvements,2,3):INDEX(Mouvements,ROWS(Mouvements),3),0),10)&gt;=LEFT(IF(ISERROR(_xlfn.TEXTBEFORE(_xlfn.TEXTSPLIT(B18,";"),":")),"",_xlfn.TEXTBEFORE(_xlfn.TEXTSPLIT(B18,";"),":")&amp;REPT("0",10)),10))
*
(LEFT(TEXT(INDEX(Mouvements,2,3):INDEX(Mouvements,ROWS(Mouvements),3),0),10)&lt;=LEFT(IF(ISERROR(_xlfn.TEXTAFTER(_xlfn.TEXTSPLIT(B18,";"),":")),"",_xlfn.TEXTAFTER(_xlfn.TEXTSPLIT(B18,";"),":")&amp;REPT("Z",10)),10))
*
(INDEX(Mouvements,2,5):INDEX(Mouvements,ROWS(Mouvements),5))
)
+
SUMPRODUCT(
(LEFT(TEXT(INDEX(Mouvements,2,3):INDEX(Mouvements,ROWS(Mouvements),3),0),LEN(TEXT(_xlfn.TEXTSPLIT(B18,";"),0)))=TEXT(_xlfn.TEXTSPLIT(B18,";"),0))
*
(INDEX(Mouvements,2,5):INDEX(Mouvements,ROWS(Mouvements),5))
)
),"",
SUMPRODUCT(
(LEFT(TEXT(INDEX(Mouvements,2,3):INDEX(Mouvements,ROWS(Mouvements),3),0),10)&gt;=LEFT(IF(ISERROR(_xlfn.TEXTBEFORE(_xlfn.TEXTSPLIT(B18,";"),":")),"",_xlfn.TEXTBEFORE(_xlfn.TEXTSPLIT(B18,";"),":")&amp;REPT("0",10)),10))
*
(LEFT(TEXT(INDEX(Mouvements,2,3):INDEX(Mouvements,ROWS(Mouvements),3),0),10)&lt;=LEFT(IF(ISERROR(_xlfn.TEXTAFTER(_xlfn.TEXTSPLIT(B18,";"),":")),"",_xlfn.TEXTAFTER(_xlfn.TEXTSPLIT(B18,";"),":")&amp;REPT("Z",10)),10))
*
(INDEX(Mouvements,2,5):INDEX(Mouvements,ROWS(Mouvements),5))
)
+
SUMPRODUCT(
(LEFT(TEXT(INDEX(Mouvements,2,3):INDEX(Mouvements,ROWS(Mouvements),3),0),LEN(TEXT(_xlfn.TEXTSPLIT(B18,";"),0)))=TEXT(_xlfn.TEXTSPLIT(B18,";"),0))
*
(INDEX(Mouvements,2,5):INDEX(Mouvements,ROWS(Mouvements),5))
)
)</f>
        <v>0</v>
      </c>
      <c r="D18" s="8">
        <f t="shared" ref="D18:D24" si="2">IF(ISERROR(E18-C18),"",E18-C18)</f>
        <v>0</v>
      </c>
      <c r="E18" s="7"/>
      <c r="F18" s="6" t="str">
        <f t="shared" ref="F18:F24" si="3">IF(B18="","",CONCATENATE("603",MID(B18,2,5)))</f>
        <v>60340000</v>
      </c>
      <c r="G18" s="6"/>
      <c r="H18" s="13"/>
    </row>
    <row r="19" spans="1:8" x14ac:dyDescent="0.3">
      <c r="A19" s="13"/>
      <c r="B19" s="9"/>
      <c r="C19" s="8" t="str" cm="1">
        <f t="array" ref="C19" xml:space="preserve"> IF(ISERROR(
SUMPRODUCT(
(LEFT(TEXT(INDEX(Mouvements,2,3):INDEX(Mouvements,ROWS(Mouvements),3),0),10)&gt;=LEFT(IF(ISERROR(_xlfn.TEXTBEFORE(_xlfn.TEXTSPLIT(B19,";"),":")),"",_xlfn.TEXTBEFORE(_xlfn.TEXTSPLIT(B19,";"),":")&amp;REPT("0",10)),10))
*
(LEFT(TEXT(INDEX(Mouvements,2,3):INDEX(Mouvements,ROWS(Mouvements),3),0),10)&lt;=LEFT(IF(ISERROR(_xlfn.TEXTAFTER(_xlfn.TEXTSPLIT(B19,";"),":")),"",_xlfn.TEXTAFTER(_xlfn.TEXTSPLIT(B19,";"),":")&amp;REPT("Z",10)),10))
*
(INDEX(Mouvements,2,5):INDEX(Mouvements,ROWS(Mouvements),5))
)
+
SUMPRODUCT(
(LEFT(TEXT(INDEX(Mouvements,2,3):INDEX(Mouvements,ROWS(Mouvements),3),0),LEN(TEXT(_xlfn.TEXTSPLIT(B19,";"),0)))=TEXT(_xlfn.TEXTSPLIT(B19,";"),0))
*
(INDEX(Mouvements,2,5):INDEX(Mouvements,ROWS(Mouvements),5))
)
),"",
SUMPRODUCT(
(LEFT(TEXT(INDEX(Mouvements,2,3):INDEX(Mouvements,ROWS(Mouvements),3),0),10)&gt;=LEFT(IF(ISERROR(_xlfn.TEXTBEFORE(_xlfn.TEXTSPLIT(B19,";"),":")),"",_xlfn.TEXTBEFORE(_xlfn.TEXTSPLIT(B19,";"),":")&amp;REPT("0",10)),10))
*
(LEFT(TEXT(INDEX(Mouvements,2,3):INDEX(Mouvements,ROWS(Mouvements),3),0),10)&lt;=LEFT(IF(ISERROR(_xlfn.TEXTAFTER(_xlfn.TEXTSPLIT(B19,";"),":")),"",_xlfn.TEXTAFTER(_xlfn.TEXTSPLIT(B19,";"),":")&amp;REPT("Z",10)),10))
*
(INDEX(Mouvements,2,5):INDEX(Mouvements,ROWS(Mouvements),5))
)
+
SUMPRODUCT(
(LEFT(TEXT(INDEX(Mouvements,2,3):INDEX(Mouvements,ROWS(Mouvements),3),0),LEN(TEXT(_xlfn.TEXTSPLIT(B19,";"),0)))=TEXT(_xlfn.TEXTSPLIT(B19,";"),0))
*
(INDEX(Mouvements,2,5):INDEX(Mouvements,ROWS(Mouvements),5))
)
)</f>
        <v/>
      </c>
      <c r="D19" s="8" t="str">
        <f t="shared" si="2"/>
        <v/>
      </c>
      <c r="E19" s="7"/>
      <c r="F19" s="6" t="str">
        <f t="shared" si="3"/>
        <v/>
      </c>
      <c r="G19" s="6"/>
      <c r="H19" s="13"/>
    </row>
    <row r="20" spans="1:8" x14ac:dyDescent="0.3">
      <c r="A20" s="13"/>
      <c r="B20" s="9"/>
      <c r="C20" s="8" t="str" cm="1">
        <f t="array" ref="C20" xml:space="preserve"> IF(ISERROR(
SUMPRODUCT(
(LEFT(TEXT(INDEX(Mouvements,2,3):INDEX(Mouvements,ROWS(Mouvements),3),0),10)&gt;=LEFT(IF(ISERROR(_xlfn.TEXTBEFORE(_xlfn.TEXTSPLIT(B20,";"),":")),"",_xlfn.TEXTBEFORE(_xlfn.TEXTSPLIT(B20,";"),":")&amp;REPT("0",10)),10))
*
(LEFT(TEXT(INDEX(Mouvements,2,3):INDEX(Mouvements,ROWS(Mouvements),3),0),10)&lt;=LEFT(IF(ISERROR(_xlfn.TEXTAFTER(_xlfn.TEXTSPLIT(B20,";"),":")),"",_xlfn.TEXTAFTER(_xlfn.TEXTSPLIT(B20,";"),":")&amp;REPT("Z",10)),10))
*
(INDEX(Mouvements,2,5):INDEX(Mouvements,ROWS(Mouvements),5))
)
+
SUMPRODUCT(
(LEFT(TEXT(INDEX(Mouvements,2,3):INDEX(Mouvements,ROWS(Mouvements),3),0),LEN(TEXT(_xlfn.TEXTSPLIT(B20,";"),0)))=TEXT(_xlfn.TEXTSPLIT(B20,";"),0))
*
(INDEX(Mouvements,2,5):INDEX(Mouvements,ROWS(Mouvements),5))
)
),"",
SUMPRODUCT(
(LEFT(TEXT(INDEX(Mouvements,2,3):INDEX(Mouvements,ROWS(Mouvements),3),0),10)&gt;=LEFT(IF(ISERROR(_xlfn.TEXTBEFORE(_xlfn.TEXTSPLIT(B20,";"),":")),"",_xlfn.TEXTBEFORE(_xlfn.TEXTSPLIT(B20,";"),":")&amp;REPT("0",10)),10))
*
(LEFT(TEXT(INDEX(Mouvements,2,3):INDEX(Mouvements,ROWS(Mouvements),3),0),10)&lt;=LEFT(IF(ISERROR(_xlfn.TEXTAFTER(_xlfn.TEXTSPLIT(B20,";"),":")),"",_xlfn.TEXTAFTER(_xlfn.TEXTSPLIT(B20,";"),":")&amp;REPT("Z",10)),10))
*
(INDEX(Mouvements,2,5):INDEX(Mouvements,ROWS(Mouvements),5))
)
+
SUMPRODUCT(
(LEFT(TEXT(INDEX(Mouvements,2,3):INDEX(Mouvements,ROWS(Mouvements),3),0),LEN(TEXT(_xlfn.TEXTSPLIT(B20,";"),0)))=TEXT(_xlfn.TEXTSPLIT(B20,";"),0))
*
(INDEX(Mouvements,2,5):INDEX(Mouvements,ROWS(Mouvements),5))
)
)</f>
        <v/>
      </c>
      <c r="D20" s="8" t="str">
        <f t="shared" si="2"/>
        <v/>
      </c>
      <c r="E20" s="7"/>
      <c r="F20" s="6" t="str">
        <f t="shared" si="3"/>
        <v/>
      </c>
      <c r="G20" s="6"/>
      <c r="H20" s="13"/>
    </row>
    <row r="21" spans="1:8" x14ac:dyDescent="0.3">
      <c r="A21" s="13"/>
      <c r="B21" s="9"/>
      <c r="C21" s="8" t="str" cm="1">
        <f t="array" ref="C21" xml:space="preserve"> IF(ISERROR(
SUMPRODUCT(
(LEFT(TEXT(INDEX(Mouvements,2,3):INDEX(Mouvements,ROWS(Mouvements),3),0),10)&gt;=LEFT(IF(ISERROR(_xlfn.TEXTBEFORE(_xlfn.TEXTSPLIT(B21,";"),":")),"",_xlfn.TEXTBEFORE(_xlfn.TEXTSPLIT(B21,";"),":")&amp;REPT("0",10)),10))
*
(LEFT(TEXT(INDEX(Mouvements,2,3):INDEX(Mouvements,ROWS(Mouvements),3),0),10)&lt;=LEFT(IF(ISERROR(_xlfn.TEXTAFTER(_xlfn.TEXTSPLIT(B21,";"),":")),"",_xlfn.TEXTAFTER(_xlfn.TEXTSPLIT(B21,";"),":")&amp;REPT("Z",10)),10))
*
(INDEX(Mouvements,2,5):INDEX(Mouvements,ROWS(Mouvements),5))
)
+
SUMPRODUCT(
(LEFT(TEXT(INDEX(Mouvements,2,3):INDEX(Mouvements,ROWS(Mouvements),3),0),LEN(TEXT(_xlfn.TEXTSPLIT(B21,";"),0)))=TEXT(_xlfn.TEXTSPLIT(B21,";"),0))
*
(INDEX(Mouvements,2,5):INDEX(Mouvements,ROWS(Mouvements),5))
)
),"",
SUMPRODUCT(
(LEFT(TEXT(INDEX(Mouvements,2,3):INDEX(Mouvements,ROWS(Mouvements),3),0),10)&gt;=LEFT(IF(ISERROR(_xlfn.TEXTBEFORE(_xlfn.TEXTSPLIT(B21,";"),":")),"",_xlfn.TEXTBEFORE(_xlfn.TEXTSPLIT(B21,";"),":")&amp;REPT("0",10)),10))
*
(LEFT(TEXT(INDEX(Mouvements,2,3):INDEX(Mouvements,ROWS(Mouvements),3),0),10)&lt;=LEFT(IF(ISERROR(_xlfn.TEXTAFTER(_xlfn.TEXTSPLIT(B21,";"),":")),"",_xlfn.TEXTAFTER(_xlfn.TEXTSPLIT(B21,";"),":")&amp;REPT("Z",10)),10))
*
(INDEX(Mouvements,2,5):INDEX(Mouvements,ROWS(Mouvements),5))
)
+
SUMPRODUCT(
(LEFT(TEXT(INDEX(Mouvements,2,3):INDEX(Mouvements,ROWS(Mouvements),3),0),LEN(TEXT(_xlfn.TEXTSPLIT(B21,";"),0)))=TEXT(_xlfn.TEXTSPLIT(B21,";"),0))
*
(INDEX(Mouvements,2,5):INDEX(Mouvements,ROWS(Mouvements),5))
)
)</f>
        <v/>
      </c>
      <c r="D21" s="8" t="str">
        <f t="shared" si="2"/>
        <v/>
      </c>
      <c r="E21" s="7"/>
      <c r="F21" s="6" t="str">
        <f t="shared" si="3"/>
        <v/>
      </c>
      <c r="G21" s="6"/>
      <c r="H21" s="13"/>
    </row>
    <row r="22" spans="1:8" x14ac:dyDescent="0.3">
      <c r="A22" s="13"/>
      <c r="B22" s="9"/>
      <c r="C22" s="8" t="str" cm="1">
        <f t="array" ref="C22" xml:space="preserve"> IF(ISERROR(
SUMPRODUCT(
(LEFT(TEXT(INDEX(Mouvements,2,3):INDEX(Mouvements,ROWS(Mouvements),3),0),10)&gt;=LEFT(IF(ISERROR(_xlfn.TEXTBEFORE(_xlfn.TEXTSPLIT(B22,";"),":")),"",_xlfn.TEXTBEFORE(_xlfn.TEXTSPLIT(B22,";"),":")&amp;REPT("0",10)),10))
*
(LEFT(TEXT(INDEX(Mouvements,2,3):INDEX(Mouvements,ROWS(Mouvements),3),0),10)&lt;=LEFT(IF(ISERROR(_xlfn.TEXTAFTER(_xlfn.TEXTSPLIT(B22,";"),":")),"",_xlfn.TEXTAFTER(_xlfn.TEXTSPLIT(B22,";"),":")&amp;REPT("Z",10)),10))
*
(INDEX(Mouvements,2,5):INDEX(Mouvements,ROWS(Mouvements),5))
)
+
SUMPRODUCT(
(LEFT(TEXT(INDEX(Mouvements,2,3):INDEX(Mouvements,ROWS(Mouvements),3),0),LEN(TEXT(_xlfn.TEXTSPLIT(B22,";"),0)))=TEXT(_xlfn.TEXTSPLIT(B22,";"),0))
*
(INDEX(Mouvements,2,5):INDEX(Mouvements,ROWS(Mouvements),5))
)
),"",
SUMPRODUCT(
(LEFT(TEXT(INDEX(Mouvements,2,3):INDEX(Mouvements,ROWS(Mouvements),3),0),10)&gt;=LEFT(IF(ISERROR(_xlfn.TEXTBEFORE(_xlfn.TEXTSPLIT(B22,";"),":")),"",_xlfn.TEXTBEFORE(_xlfn.TEXTSPLIT(B22,";"),":")&amp;REPT("0",10)),10))
*
(LEFT(TEXT(INDEX(Mouvements,2,3):INDEX(Mouvements,ROWS(Mouvements),3),0),10)&lt;=LEFT(IF(ISERROR(_xlfn.TEXTAFTER(_xlfn.TEXTSPLIT(B22,";"),":")),"",_xlfn.TEXTAFTER(_xlfn.TEXTSPLIT(B22,";"),":")&amp;REPT("Z",10)),10))
*
(INDEX(Mouvements,2,5):INDEX(Mouvements,ROWS(Mouvements),5))
)
+
SUMPRODUCT(
(LEFT(TEXT(INDEX(Mouvements,2,3):INDEX(Mouvements,ROWS(Mouvements),3),0),LEN(TEXT(_xlfn.TEXTSPLIT(B22,";"),0)))=TEXT(_xlfn.TEXTSPLIT(B22,";"),0))
*
(INDEX(Mouvements,2,5):INDEX(Mouvements,ROWS(Mouvements),5))
)
)</f>
        <v/>
      </c>
      <c r="D22" s="8" t="str">
        <f t="shared" si="2"/>
        <v/>
      </c>
      <c r="E22" s="7"/>
      <c r="F22" s="6" t="str">
        <f t="shared" si="3"/>
        <v/>
      </c>
      <c r="G22" s="6"/>
      <c r="H22" s="13"/>
    </row>
    <row r="23" spans="1:8" x14ac:dyDescent="0.3">
      <c r="A23" s="13"/>
      <c r="B23" s="9"/>
      <c r="C23" s="8" t="str" cm="1">
        <f t="array" ref="C23" xml:space="preserve"> IF(ISERROR(
SUMPRODUCT(
(LEFT(TEXT(INDEX(Mouvements,2,3):INDEX(Mouvements,ROWS(Mouvements),3),0),10)&gt;=LEFT(IF(ISERROR(_xlfn.TEXTBEFORE(_xlfn.TEXTSPLIT(B23,";"),":")),"",_xlfn.TEXTBEFORE(_xlfn.TEXTSPLIT(B23,";"),":")&amp;REPT("0",10)),10))
*
(LEFT(TEXT(INDEX(Mouvements,2,3):INDEX(Mouvements,ROWS(Mouvements),3),0),10)&lt;=LEFT(IF(ISERROR(_xlfn.TEXTAFTER(_xlfn.TEXTSPLIT(B23,";"),":")),"",_xlfn.TEXTAFTER(_xlfn.TEXTSPLIT(B23,";"),":")&amp;REPT("Z",10)),10))
*
(INDEX(Mouvements,2,5):INDEX(Mouvements,ROWS(Mouvements),5))
)
+
SUMPRODUCT(
(LEFT(TEXT(INDEX(Mouvements,2,3):INDEX(Mouvements,ROWS(Mouvements),3),0),LEN(TEXT(_xlfn.TEXTSPLIT(B23,";"),0)))=TEXT(_xlfn.TEXTSPLIT(B23,";"),0))
*
(INDEX(Mouvements,2,5):INDEX(Mouvements,ROWS(Mouvements),5))
)
),"",
SUMPRODUCT(
(LEFT(TEXT(INDEX(Mouvements,2,3):INDEX(Mouvements,ROWS(Mouvements),3),0),10)&gt;=LEFT(IF(ISERROR(_xlfn.TEXTBEFORE(_xlfn.TEXTSPLIT(B23,";"),":")),"",_xlfn.TEXTBEFORE(_xlfn.TEXTSPLIT(B23,";"),":")&amp;REPT("0",10)),10))
*
(LEFT(TEXT(INDEX(Mouvements,2,3):INDEX(Mouvements,ROWS(Mouvements),3),0),10)&lt;=LEFT(IF(ISERROR(_xlfn.TEXTAFTER(_xlfn.TEXTSPLIT(B23,";"),":")),"",_xlfn.TEXTAFTER(_xlfn.TEXTSPLIT(B23,";"),":")&amp;REPT("Z",10)),10))
*
(INDEX(Mouvements,2,5):INDEX(Mouvements,ROWS(Mouvements),5))
)
+
SUMPRODUCT(
(LEFT(TEXT(INDEX(Mouvements,2,3):INDEX(Mouvements,ROWS(Mouvements),3),0),LEN(TEXT(_xlfn.TEXTSPLIT(B23,";"),0)))=TEXT(_xlfn.TEXTSPLIT(B23,";"),0))
*
(INDEX(Mouvements,2,5):INDEX(Mouvements,ROWS(Mouvements),5))
)
)</f>
        <v/>
      </c>
      <c r="D23" s="8" t="str">
        <f t="shared" si="2"/>
        <v/>
      </c>
      <c r="E23" s="7"/>
      <c r="F23" s="6" t="str">
        <f t="shared" si="3"/>
        <v/>
      </c>
      <c r="G23" s="6"/>
      <c r="H23" s="13"/>
    </row>
    <row r="24" spans="1:8" x14ac:dyDescent="0.3">
      <c r="A24" s="13"/>
      <c r="B24" s="9"/>
      <c r="C24" s="8" t="str" cm="1">
        <f t="array" ref="C24" xml:space="preserve"> IF(ISERROR(
SUMPRODUCT(
(LEFT(TEXT(INDEX(Mouvements,2,3):INDEX(Mouvements,ROWS(Mouvements),3),0),10)&gt;=LEFT(IF(ISERROR(_xlfn.TEXTBEFORE(_xlfn.TEXTSPLIT(B24,";"),":")),"",_xlfn.TEXTBEFORE(_xlfn.TEXTSPLIT(B24,";"),":")&amp;REPT("0",10)),10))
*
(LEFT(TEXT(INDEX(Mouvements,2,3):INDEX(Mouvements,ROWS(Mouvements),3),0),10)&lt;=LEFT(IF(ISERROR(_xlfn.TEXTAFTER(_xlfn.TEXTSPLIT(B24,";"),":")),"",_xlfn.TEXTAFTER(_xlfn.TEXTSPLIT(B24,";"),":")&amp;REPT("Z",10)),10))
*
(INDEX(Mouvements,2,5):INDEX(Mouvements,ROWS(Mouvements),5))
)
+
SUMPRODUCT(
(LEFT(TEXT(INDEX(Mouvements,2,3):INDEX(Mouvements,ROWS(Mouvements),3),0),LEN(TEXT(_xlfn.TEXTSPLIT(B24,";"),0)))=TEXT(_xlfn.TEXTSPLIT(B24,";"),0))
*
(INDEX(Mouvements,2,5):INDEX(Mouvements,ROWS(Mouvements),5))
)
),"",
SUMPRODUCT(
(LEFT(TEXT(INDEX(Mouvements,2,3):INDEX(Mouvements,ROWS(Mouvements),3),0),10)&gt;=LEFT(IF(ISERROR(_xlfn.TEXTBEFORE(_xlfn.TEXTSPLIT(B24,";"),":")),"",_xlfn.TEXTBEFORE(_xlfn.TEXTSPLIT(B24,";"),":")&amp;REPT("0",10)),10))
*
(LEFT(TEXT(INDEX(Mouvements,2,3):INDEX(Mouvements,ROWS(Mouvements),3),0),10)&lt;=LEFT(IF(ISERROR(_xlfn.TEXTAFTER(_xlfn.TEXTSPLIT(B24,";"),":")),"",_xlfn.TEXTAFTER(_xlfn.TEXTSPLIT(B24,";"),":")&amp;REPT("Z",10)),10))
*
(INDEX(Mouvements,2,5):INDEX(Mouvements,ROWS(Mouvements),5))
)
+
SUMPRODUCT(
(LEFT(TEXT(INDEX(Mouvements,2,3):INDEX(Mouvements,ROWS(Mouvements),3),0),LEN(TEXT(_xlfn.TEXTSPLIT(B24,";"),0)))=TEXT(_xlfn.TEXTSPLIT(B24,";"),0))
*
(INDEX(Mouvements,2,5):INDEX(Mouvements,ROWS(Mouvements),5))
)
)</f>
        <v/>
      </c>
      <c r="D24" s="8" t="str">
        <f t="shared" si="2"/>
        <v/>
      </c>
      <c r="E24" s="7"/>
      <c r="F24" s="6" t="str">
        <f t="shared" si="3"/>
        <v/>
      </c>
      <c r="G24" s="6"/>
      <c r="H24" s="13"/>
    </row>
    <row r="25" spans="1:8" x14ac:dyDescent="0.3">
      <c r="A25" s="13"/>
      <c r="B25" s="14"/>
      <c r="C25" s="13"/>
      <c r="D25" s="13"/>
      <c r="E25" s="13"/>
      <c r="F25" s="13"/>
      <c r="G25" s="13"/>
      <c r="H25" s="13"/>
    </row>
    <row r="26" spans="1:8" x14ac:dyDescent="0.3">
      <c r="A26" s="13"/>
      <c r="B26" s="37" t="s">
        <v>9</v>
      </c>
      <c r="C26" s="38"/>
      <c r="D26" s="38"/>
      <c r="E26" s="39"/>
      <c r="F26" s="15"/>
      <c r="G26" s="13"/>
      <c r="H26" s="13"/>
    </row>
    <row r="27" spans="1:8" x14ac:dyDescent="0.3">
      <c r="A27" s="13"/>
      <c r="B27" s="12" t="s">
        <v>2</v>
      </c>
      <c r="C27" s="12" t="s">
        <v>3</v>
      </c>
      <c r="D27" s="12" t="s">
        <v>4</v>
      </c>
      <c r="E27" s="12" t="s">
        <v>5</v>
      </c>
      <c r="F27" s="12" t="s">
        <v>6</v>
      </c>
      <c r="G27" s="12" t="s">
        <v>7</v>
      </c>
      <c r="H27" s="13"/>
    </row>
    <row r="28" spans="1:8" x14ac:dyDescent="0.3">
      <c r="A28" s="13"/>
      <c r="B28" s="9">
        <v>35000000</v>
      </c>
      <c r="C28" s="8" cm="1">
        <f t="array" ref="C28" xml:space="preserve"> IF(ISERROR(
SUMPRODUCT(
(LEFT(TEXT(INDEX(Mouvements,2,3):INDEX(Mouvements,ROWS(Mouvements),3),0),10)&gt;=LEFT(IF(ISERROR(_xlfn.TEXTBEFORE(_xlfn.TEXTSPLIT(B28,";"),":")),"",_xlfn.TEXTBEFORE(_xlfn.TEXTSPLIT(B28,";"),":")&amp;REPT("0",10)),10))
*
(LEFT(TEXT(INDEX(Mouvements,2,3):INDEX(Mouvements,ROWS(Mouvements),3),0),10)&lt;=LEFT(IF(ISERROR(_xlfn.TEXTAFTER(_xlfn.TEXTSPLIT(B28,";"),":")),"",_xlfn.TEXTAFTER(_xlfn.TEXTSPLIT(B28,";"),":")&amp;REPT("Z",10)),10))
*
(INDEX(Mouvements,2,5):INDEX(Mouvements,ROWS(Mouvements),5))
)
+
SUMPRODUCT(
(LEFT(TEXT(INDEX(Mouvements,2,3):INDEX(Mouvements,ROWS(Mouvements),3),0),LEN(TEXT(_xlfn.TEXTSPLIT(B28,";"),0)))=TEXT(_xlfn.TEXTSPLIT(B28,";"),0))
*
(INDEX(Mouvements,2,5):INDEX(Mouvements,ROWS(Mouvements),5))
)
),"",
SUMPRODUCT(
(LEFT(TEXT(INDEX(Mouvements,2,3):INDEX(Mouvements,ROWS(Mouvements),3),0),10)&gt;=LEFT(IF(ISERROR(_xlfn.TEXTBEFORE(_xlfn.TEXTSPLIT(B28,";"),":")),"",_xlfn.TEXTBEFORE(_xlfn.TEXTSPLIT(B28,";"),":")&amp;REPT("0",10)),10))
*
(LEFT(TEXT(INDEX(Mouvements,2,3):INDEX(Mouvements,ROWS(Mouvements),3),0),10)&lt;=LEFT(IF(ISERROR(_xlfn.TEXTAFTER(_xlfn.TEXTSPLIT(B28,";"),":")),"",_xlfn.TEXTAFTER(_xlfn.TEXTSPLIT(B28,";"),":")&amp;REPT("Z",10)),10))
*
(INDEX(Mouvements,2,5):INDEX(Mouvements,ROWS(Mouvements),5))
)
+
SUMPRODUCT(
(LEFT(TEXT(INDEX(Mouvements,2,3):INDEX(Mouvements,ROWS(Mouvements),3),0),LEN(TEXT(_xlfn.TEXTSPLIT(B28,";"),0)))=TEXT(_xlfn.TEXTSPLIT(B28,";"),0))
*
(INDEX(Mouvements,2,5):INDEX(Mouvements,ROWS(Mouvements),5))
)
)</f>
        <v>0</v>
      </c>
      <c r="D28" s="8">
        <f>IF(ISERROR(E28-C28),"",E28-C28)</f>
        <v>0</v>
      </c>
      <c r="E28" s="7"/>
      <c r="F28" s="6" t="str">
        <f>IF(B28="","",CONCATENATE("603",MID(B28,2,5)))</f>
        <v>60350000</v>
      </c>
      <c r="G28" s="6"/>
      <c r="H28" s="13"/>
    </row>
    <row r="29" spans="1:8" x14ac:dyDescent="0.3">
      <c r="A29" s="13"/>
      <c r="B29" s="9"/>
      <c r="C29" s="8" t="str" cm="1">
        <f t="array" ref="C29" xml:space="preserve"> IF(ISERROR(
SUMPRODUCT(
(LEFT(TEXT(INDEX(Mouvements,2,3):INDEX(Mouvements,ROWS(Mouvements),3),0),10)&gt;=LEFT(IF(ISERROR(_xlfn.TEXTBEFORE(_xlfn.TEXTSPLIT(B29,";"),":")),"",_xlfn.TEXTBEFORE(_xlfn.TEXTSPLIT(B29,";"),":")&amp;REPT("0",10)),10))
*
(LEFT(TEXT(INDEX(Mouvements,2,3):INDEX(Mouvements,ROWS(Mouvements),3),0),10)&lt;=LEFT(IF(ISERROR(_xlfn.TEXTAFTER(_xlfn.TEXTSPLIT(B29,";"),":")),"",_xlfn.TEXTAFTER(_xlfn.TEXTSPLIT(B29,";"),":")&amp;REPT("Z",10)),10))
*
(INDEX(Mouvements,2,5):INDEX(Mouvements,ROWS(Mouvements),5))
)
+
SUMPRODUCT(
(LEFT(TEXT(INDEX(Mouvements,2,3):INDEX(Mouvements,ROWS(Mouvements),3),0),LEN(TEXT(_xlfn.TEXTSPLIT(B29,";"),0)))=TEXT(_xlfn.TEXTSPLIT(B29,";"),0))
*
(INDEX(Mouvements,2,5):INDEX(Mouvements,ROWS(Mouvements),5))
)
),"",
SUMPRODUCT(
(LEFT(TEXT(INDEX(Mouvements,2,3):INDEX(Mouvements,ROWS(Mouvements),3),0),10)&gt;=LEFT(IF(ISERROR(_xlfn.TEXTBEFORE(_xlfn.TEXTSPLIT(B29,";"),":")),"",_xlfn.TEXTBEFORE(_xlfn.TEXTSPLIT(B29,";"),":")&amp;REPT("0",10)),10))
*
(LEFT(TEXT(INDEX(Mouvements,2,3):INDEX(Mouvements,ROWS(Mouvements),3),0),10)&lt;=LEFT(IF(ISERROR(_xlfn.TEXTAFTER(_xlfn.TEXTSPLIT(B29,";"),":")),"",_xlfn.TEXTAFTER(_xlfn.TEXTSPLIT(B29,";"),":")&amp;REPT("Z",10)),10))
*
(INDEX(Mouvements,2,5):INDEX(Mouvements,ROWS(Mouvements),5))
)
+
SUMPRODUCT(
(LEFT(TEXT(INDEX(Mouvements,2,3):INDEX(Mouvements,ROWS(Mouvements),3),0),LEN(TEXT(_xlfn.TEXTSPLIT(B29,";"),0)))=TEXT(_xlfn.TEXTSPLIT(B29,";"),0))
*
(INDEX(Mouvements,2,5):INDEX(Mouvements,ROWS(Mouvements),5))
)
)</f>
        <v/>
      </c>
      <c r="D29" s="8" t="str">
        <f t="shared" ref="D29:D35" si="4">IF(ISERROR(E29-C29),"",E29-C29)</f>
        <v/>
      </c>
      <c r="E29" s="7"/>
      <c r="F29" s="6" t="str">
        <f t="shared" ref="F29:F35" si="5">IF(B29="","",CONCATENATE("603",MID(B29,2,5)))</f>
        <v/>
      </c>
      <c r="G29" s="6"/>
      <c r="H29" s="13"/>
    </row>
    <row r="30" spans="1:8" x14ac:dyDescent="0.3">
      <c r="A30" s="13"/>
      <c r="B30" s="9"/>
      <c r="C30" s="8" t="str" cm="1">
        <f t="array" ref="C30" xml:space="preserve"> IF(ISERROR(
SUMPRODUCT(
(LEFT(TEXT(INDEX(Mouvements,2,3):INDEX(Mouvements,ROWS(Mouvements),3),0),10)&gt;=LEFT(IF(ISERROR(_xlfn.TEXTBEFORE(_xlfn.TEXTSPLIT(B30,";"),":")),"",_xlfn.TEXTBEFORE(_xlfn.TEXTSPLIT(B30,";"),":")&amp;REPT("0",10)),10))
*
(LEFT(TEXT(INDEX(Mouvements,2,3):INDEX(Mouvements,ROWS(Mouvements),3),0),10)&lt;=LEFT(IF(ISERROR(_xlfn.TEXTAFTER(_xlfn.TEXTSPLIT(B30,";"),":")),"",_xlfn.TEXTAFTER(_xlfn.TEXTSPLIT(B30,";"),":")&amp;REPT("Z",10)),10))
*
(INDEX(Mouvements,2,5):INDEX(Mouvements,ROWS(Mouvements),5))
)
+
SUMPRODUCT(
(LEFT(TEXT(INDEX(Mouvements,2,3):INDEX(Mouvements,ROWS(Mouvements),3),0),LEN(TEXT(_xlfn.TEXTSPLIT(B30,";"),0)))=TEXT(_xlfn.TEXTSPLIT(B30,";"),0))
*
(INDEX(Mouvements,2,5):INDEX(Mouvements,ROWS(Mouvements),5))
)
),"",
SUMPRODUCT(
(LEFT(TEXT(INDEX(Mouvements,2,3):INDEX(Mouvements,ROWS(Mouvements),3),0),10)&gt;=LEFT(IF(ISERROR(_xlfn.TEXTBEFORE(_xlfn.TEXTSPLIT(B30,";"),":")),"",_xlfn.TEXTBEFORE(_xlfn.TEXTSPLIT(B30,";"),":")&amp;REPT("0",10)),10))
*
(LEFT(TEXT(INDEX(Mouvements,2,3):INDEX(Mouvements,ROWS(Mouvements),3),0),10)&lt;=LEFT(IF(ISERROR(_xlfn.TEXTAFTER(_xlfn.TEXTSPLIT(B30,";"),":")),"",_xlfn.TEXTAFTER(_xlfn.TEXTSPLIT(B30,";"),":")&amp;REPT("Z",10)),10))
*
(INDEX(Mouvements,2,5):INDEX(Mouvements,ROWS(Mouvements),5))
)
+
SUMPRODUCT(
(LEFT(TEXT(INDEX(Mouvements,2,3):INDEX(Mouvements,ROWS(Mouvements),3),0),LEN(TEXT(_xlfn.TEXTSPLIT(B30,";"),0)))=TEXT(_xlfn.TEXTSPLIT(B30,";"),0))
*
(INDEX(Mouvements,2,5):INDEX(Mouvements,ROWS(Mouvements),5))
)
)</f>
        <v/>
      </c>
      <c r="D30" s="8" t="str">
        <f t="shared" si="4"/>
        <v/>
      </c>
      <c r="E30" s="7"/>
      <c r="F30" s="6" t="str">
        <f t="shared" si="5"/>
        <v/>
      </c>
      <c r="G30" s="6"/>
      <c r="H30" s="13"/>
    </row>
    <row r="31" spans="1:8" x14ac:dyDescent="0.3">
      <c r="A31" s="13"/>
      <c r="B31" s="9"/>
      <c r="C31" s="8" t="str" cm="1">
        <f t="array" ref="C31" xml:space="preserve"> IF(ISERROR(
SUMPRODUCT(
(LEFT(TEXT(INDEX(Mouvements,2,3):INDEX(Mouvements,ROWS(Mouvements),3),0),10)&gt;=LEFT(IF(ISERROR(_xlfn.TEXTBEFORE(_xlfn.TEXTSPLIT(B31,";"),":")),"",_xlfn.TEXTBEFORE(_xlfn.TEXTSPLIT(B31,";"),":")&amp;REPT("0",10)),10))
*
(LEFT(TEXT(INDEX(Mouvements,2,3):INDEX(Mouvements,ROWS(Mouvements),3),0),10)&lt;=LEFT(IF(ISERROR(_xlfn.TEXTAFTER(_xlfn.TEXTSPLIT(B31,";"),":")),"",_xlfn.TEXTAFTER(_xlfn.TEXTSPLIT(B31,";"),":")&amp;REPT("Z",10)),10))
*
(INDEX(Mouvements,2,5):INDEX(Mouvements,ROWS(Mouvements),5))
)
+
SUMPRODUCT(
(LEFT(TEXT(INDEX(Mouvements,2,3):INDEX(Mouvements,ROWS(Mouvements),3),0),LEN(TEXT(_xlfn.TEXTSPLIT(B31,";"),0)))=TEXT(_xlfn.TEXTSPLIT(B31,";"),0))
*
(INDEX(Mouvements,2,5):INDEX(Mouvements,ROWS(Mouvements),5))
)
),"",
SUMPRODUCT(
(LEFT(TEXT(INDEX(Mouvements,2,3):INDEX(Mouvements,ROWS(Mouvements),3),0),10)&gt;=LEFT(IF(ISERROR(_xlfn.TEXTBEFORE(_xlfn.TEXTSPLIT(B31,";"),":")),"",_xlfn.TEXTBEFORE(_xlfn.TEXTSPLIT(B31,";"),":")&amp;REPT("0",10)),10))
*
(LEFT(TEXT(INDEX(Mouvements,2,3):INDEX(Mouvements,ROWS(Mouvements),3),0),10)&lt;=LEFT(IF(ISERROR(_xlfn.TEXTAFTER(_xlfn.TEXTSPLIT(B31,";"),":")),"",_xlfn.TEXTAFTER(_xlfn.TEXTSPLIT(B31,";"),":")&amp;REPT("Z",10)),10))
*
(INDEX(Mouvements,2,5):INDEX(Mouvements,ROWS(Mouvements),5))
)
+
SUMPRODUCT(
(LEFT(TEXT(INDEX(Mouvements,2,3):INDEX(Mouvements,ROWS(Mouvements),3),0),LEN(TEXT(_xlfn.TEXTSPLIT(B31,";"),0)))=TEXT(_xlfn.TEXTSPLIT(B31,";"),0))
*
(INDEX(Mouvements,2,5):INDEX(Mouvements,ROWS(Mouvements),5))
)
)</f>
        <v/>
      </c>
      <c r="D31" s="8" t="str">
        <f t="shared" si="4"/>
        <v/>
      </c>
      <c r="E31" s="7"/>
      <c r="F31" s="6" t="str">
        <f t="shared" si="5"/>
        <v/>
      </c>
      <c r="G31" s="6"/>
      <c r="H31" s="13"/>
    </row>
    <row r="32" spans="1:8" x14ac:dyDescent="0.3">
      <c r="A32" s="13"/>
      <c r="B32" s="9"/>
      <c r="C32" s="8" t="str" cm="1">
        <f t="array" ref="C32" xml:space="preserve"> IF(ISERROR(
SUMPRODUCT(
(LEFT(TEXT(INDEX(Mouvements,2,3):INDEX(Mouvements,ROWS(Mouvements),3),0),10)&gt;=LEFT(IF(ISERROR(_xlfn.TEXTBEFORE(_xlfn.TEXTSPLIT(B32,";"),":")),"",_xlfn.TEXTBEFORE(_xlfn.TEXTSPLIT(B32,";"),":")&amp;REPT("0",10)),10))
*
(LEFT(TEXT(INDEX(Mouvements,2,3):INDEX(Mouvements,ROWS(Mouvements),3),0),10)&lt;=LEFT(IF(ISERROR(_xlfn.TEXTAFTER(_xlfn.TEXTSPLIT(B32,";"),":")),"",_xlfn.TEXTAFTER(_xlfn.TEXTSPLIT(B32,";"),":")&amp;REPT("Z",10)),10))
*
(INDEX(Mouvements,2,5):INDEX(Mouvements,ROWS(Mouvements),5))
)
+
SUMPRODUCT(
(LEFT(TEXT(INDEX(Mouvements,2,3):INDEX(Mouvements,ROWS(Mouvements),3),0),LEN(TEXT(_xlfn.TEXTSPLIT(B32,";"),0)))=TEXT(_xlfn.TEXTSPLIT(B32,";"),0))
*
(INDEX(Mouvements,2,5):INDEX(Mouvements,ROWS(Mouvements),5))
)
),"",
SUMPRODUCT(
(LEFT(TEXT(INDEX(Mouvements,2,3):INDEX(Mouvements,ROWS(Mouvements),3),0),10)&gt;=LEFT(IF(ISERROR(_xlfn.TEXTBEFORE(_xlfn.TEXTSPLIT(B32,";"),":")),"",_xlfn.TEXTBEFORE(_xlfn.TEXTSPLIT(B32,";"),":")&amp;REPT("0",10)),10))
*
(LEFT(TEXT(INDEX(Mouvements,2,3):INDEX(Mouvements,ROWS(Mouvements),3),0),10)&lt;=LEFT(IF(ISERROR(_xlfn.TEXTAFTER(_xlfn.TEXTSPLIT(B32,";"),":")),"",_xlfn.TEXTAFTER(_xlfn.TEXTSPLIT(B32,";"),":")&amp;REPT("Z",10)),10))
*
(INDEX(Mouvements,2,5):INDEX(Mouvements,ROWS(Mouvements),5))
)
+
SUMPRODUCT(
(LEFT(TEXT(INDEX(Mouvements,2,3):INDEX(Mouvements,ROWS(Mouvements),3),0),LEN(TEXT(_xlfn.TEXTSPLIT(B32,";"),0)))=TEXT(_xlfn.TEXTSPLIT(B32,";"),0))
*
(INDEX(Mouvements,2,5):INDEX(Mouvements,ROWS(Mouvements),5))
)
)</f>
        <v/>
      </c>
      <c r="D32" s="8" t="str">
        <f t="shared" si="4"/>
        <v/>
      </c>
      <c r="E32" s="7"/>
      <c r="F32" s="6" t="str">
        <f t="shared" si="5"/>
        <v/>
      </c>
      <c r="G32" s="6"/>
      <c r="H32" s="13"/>
    </row>
    <row r="33" spans="1:8" x14ac:dyDescent="0.3">
      <c r="A33" s="13"/>
      <c r="B33" s="9"/>
      <c r="C33" s="8" t="str" cm="1">
        <f t="array" ref="C33" xml:space="preserve"> IF(ISERROR(
SUMPRODUCT(
(LEFT(TEXT(INDEX(Mouvements,2,3):INDEX(Mouvements,ROWS(Mouvements),3),0),10)&gt;=LEFT(IF(ISERROR(_xlfn.TEXTBEFORE(_xlfn.TEXTSPLIT(B33,";"),":")),"",_xlfn.TEXTBEFORE(_xlfn.TEXTSPLIT(B33,";"),":")&amp;REPT("0",10)),10))
*
(LEFT(TEXT(INDEX(Mouvements,2,3):INDEX(Mouvements,ROWS(Mouvements),3),0),10)&lt;=LEFT(IF(ISERROR(_xlfn.TEXTAFTER(_xlfn.TEXTSPLIT(B33,";"),":")),"",_xlfn.TEXTAFTER(_xlfn.TEXTSPLIT(B33,";"),":")&amp;REPT("Z",10)),10))
*
(INDEX(Mouvements,2,5):INDEX(Mouvements,ROWS(Mouvements),5))
)
+
SUMPRODUCT(
(LEFT(TEXT(INDEX(Mouvements,2,3):INDEX(Mouvements,ROWS(Mouvements),3),0),LEN(TEXT(_xlfn.TEXTSPLIT(B33,";"),0)))=TEXT(_xlfn.TEXTSPLIT(B33,";"),0))
*
(INDEX(Mouvements,2,5):INDEX(Mouvements,ROWS(Mouvements),5))
)
),"",
SUMPRODUCT(
(LEFT(TEXT(INDEX(Mouvements,2,3):INDEX(Mouvements,ROWS(Mouvements),3),0),10)&gt;=LEFT(IF(ISERROR(_xlfn.TEXTBEFORE(_xlfn.TEXTSPLIT(B33,";"),":")),"",_xlfn.TEXTBEFORE(_xlfn.TEXTSPLIT(B33,";"),":")&amp;REPT("0",10)),10))
*
(LEFT(TEXT(INDEX(Mouvements,2,3):INDEX(Mouvements,ROWS(Mouvements),3),0),10)&lt;=LEFT(IF(ISERROR(_xlfn.TEXTAFTER(_xlfn.TEXTSPLIT(B33,";"),":")),"",_xlfn.TEXTAFTER(_xlfn.TEXTSPLIT(B33,";"),":")&amp;REPT("Z",10)),10))
*
(INDEX(Mouvements,2,5):INDEX(Mouvements,ROWS(Mouvements),5))
)
+
SUMPRODUCT(
(LEFT(TEXT(INDEX(Mouvements,2,3):INDEX(Mouvements,ROWS(Mouvements),3),0),LEN(TEXT(_xlfn.TEXTSPLIT(B33,";"),0)))=TEXT(_xlfn.TEXTSPLIT(B33,";"),0))
*
(INDEX(Mouvements,2,5):INDEX(Mouvements,ROWS(Mouvements),5))
)
)</f>
        <v/>
      </c>
      <c r="D33" s="8" t="str">
        <f t="shared" si="4"/>
        <v/>
      </c>
      <c r="E33" s="7"/>
      <c r="F33" s="6" t="str">
        <f t="shared" si="5"/>
        <v/>
      </c>
      <c r="G33" s="6"/>
      <c r="H33" s="13"/>
    </row>
    <row r="34" spans="1:8" x14ac:dyDescent="0.3">
      <c r="A34" s="13"/>
      <c r="B34" s="9"/>
      <c r="C34" s="8" t="str" cm="1">
        <f t="array" ref="C34" xml:space="preserve"> IF(ISERROR(
SUMPRODUCT(
(LEFT(TEXT(INDEX(Mouvements,2,3):INDEX(Mouvements,ROWS(Mouvements),3),0),10)&gt;=LEFT(IF(ISERROR(_xlfn.TEXTBEFORE(_xlfn.TEXTSPLIT(B34,";"),":")),"",_xlfn.TEXTBEFORE(_xlfn.TEXTSPLIT(B34,";"),":")&amp;REPT("0",10)),10))
*
(LEFT(TEXT(INDEX(Mouvements,2,3):INDEX(Mouvements,ROWS(Mouvements),3),0),10)&lt;=LEFT(IF(ISERROR(_xlfn.TEXTAFTER(_xlfn.TEXTSPLIT(B34,";"),":")),"",_xlfn.TEXTAFTER(_xlfn.TEXTSPLIT(B34,";"),":")&amp;REPT("Z",10)),10))
*
(INDEX(Mouvements,2,5):INDEX(Mouvements,ROWS(Mouvements),5))
)
+
SUMPRODUCT(
(LEFT(TEXT(INDEX(Mouvements,2,3):INDEX(Mouvements,ROWS(Mouvements),3),0),LEN(TEXT(_xlfn.TEXTSPLIT(B34,";"),0)))=TEXT(_xlfn.TEXTSPLIT(B34,";"),0))
*
(INDEX(Mouvements,2,5):INDEX(Mouvements,ROWS(Mouvements),5))
)
),"",
SUMPRODUCT(
(LEFT(TEXT(INDEX(Mouvements,2,3):INDEX(Mouvements,ROWS(Mouvements),3),0),10)&gt;=LEFT(IF(ISERROR(_xlfn.TEXTBEFORE(_xlfn.TEXTSPLIT(B34,";"),":")),"",_xlfn.TEXTBEFORE(_xlfn.TEXTSPLIT(B34,";"),":")&amp;REPT("0",10)),10))
*
(LEFT(TEXT(INDEX(Mouvements,2,3):INDEX(Mouvements,ROWS(Mouvements),3),0),10)&lt;=LEFT(IF(ISERROR(_xlfn.TEXTAFTER(_xlfn.TEXTSPLIT(B34,";"),":")),"",_xlfn.TEXTAFTER(_xlfn.TEXTSPLIT(B34,";"),":")&amp;REPT("Z",10)),10))
*
(INDEX(Mouvements,2,5):INDEX(Mouvements,ROWS(Mouvements),5))
)
+
SUMPRODUCT(
(LEFT(TEXT(INDEX(Mouvements,2,3):INDEX(Mouvements,ROWS(Mouvements),3),0),LEN(TEXT(_xlfn.TEXTSPLIT(B34,";"),0)))=TEXT(_xlfn.TEXTSPLIT(B34,";"),0))
*
(INDEX(Mouvements,2,5):INDEX(Mouvements,ROWS(Mouvements),5))
)
)</f>
        <v/>
      </c>
      <c r="D34" s="8" t="str">
        <f t="shared" si="4"/>
        <v/>
      </c>
      <c r="E34" s="7"/>
      <c r="F34" s="6" t="str">
        <f t="shared" si="5"/>
        <v/>
      </c>
      <c r="G34" s="6"/>
      <c r="H34" s="13"/>
    </row>
    <row r="35" spans="1:8" x14ac:dyDescent="0.3">
      <c r="A35" s="13"/>
      <c r="B35" s="9"/>
      <c r="C35" s="8" t="str" cm="1">
        <f t="array" ref="C35" xml:space="preserve"> IF(ISERROR(
SUMPRODUCT(
(LEFT(TEXT(INDEX(Mouvements,2,3):INDEX(Mouvements,ROWS(Mouvements),3),0),10)&gt;=LEFT(IF(ISERROR(_xlfn.TEXTBEFORE(_xlfn.TEXTSPLIT(B35,";"),":")),"",_xlfn.TEXTBEFORE(_xlfn.TEXTSPLIT(B35,";"),":")&amp;REPT("0",10)),10))
*
(LEFT(TEXT(INDEX(Mouvements,2,3):INDEX(Mouvements,ROWS(Mouvements),3),0),10)&lt;=LEFT(IF(ISERROR(_xlfn.TEXTAFTER(_xlfn.TEXTSPLIT(B35,";"),":")),"",_xlfn.TEXTAFTER(_xlfn.TEXTSPLIT(B35,";"),":")&amp;REPT("Z",10)),10))
*
(INDEX(Mouvements,2,5):INDEX(Mouvements,ROWS(Mouvements),5))
)
+
SUMPRODUCT(
(LEFT(TEXT(INDEX(Mouvements,2,3):INDEX(Mouvements,ROWS(Mouvements),3),0),LEN(TEXT(_xlfn.TEXTSPLIT(B35,";"),0)))=TEXT(_xlfn.TEXTSPLIT(B35,";"),0))
*
(INDEX(Mouvements,2,5):INDEX(Mouvements,ROWS(Mouvements),5))
)
),"",
SUMPRODUCT(
(LEFT(TEXT(INDEX(Mouvements,2,3):INDEX(Mouvements,ROWS(Mouvements),3),0),10)&gt;=LEFT(IF(ISERROR(_xlfn.TEXTBEFORE(_xlfn.TEXTSPLIT(B35,";"),":")),"",_xlfn.TEXTBEFORE(_xlfn.TEXTSPLIT(B35,";"),":")&amp;REPT("0",10)),10))
*
(LEFT(TEXT(INDEX(Mouvements,2,3):INDEX(Mouvements,ROWS(Mouvements),3),0),10)&lt;=LEFT(IF(ISERROR(_xlfn.TEXTAFTER(_xlfn.TEXTSPLIT(B35,";"),":")),"",_xlfn.TEXTAFTER(_xlfn.TEXTSPLIT(B35,";"),":")&amp;REPT("Z",10)),10))
*
(INDEX(Mouvements,2,5):INDEX(Mouvements,ROWS(Mouvements),5))
)
+
SUMPRODUCT(
(LEFT(TEXT(INDEX(Mouvements,2,3):INDEX(Mouvements,ROWS(Mouvements),3),0),LEN(TEXT(_xlfn.TEXTSPLIT(B35,";"),0)))=TEXT(_xlfn.TEXTSPLIT(B35,";"),0))
*
(INDEX(Mouvements,2,5):INDEX(Mouvements,ROWS(Mouvements),5))
)
)</f>
        <v/>
      </c>
      <c r="D35" s="8" t="str">
        <f t="shared" si="4"/>
        <v/>
      </c>
      <c r="E35" s="7"/>
      <c r="F35" s="6" t="str">
        <f t="shared" si="5"/>
        <v/>
      </c>
      <c r="G35" s="6"/>
      <c r="H35" s="13"/>
    </row>
    <row r="36" spans="1:8" x14ac:dyDescent="0.3">
      <c r="A36" s="13"/>
      <c r="B36" s="13"/>
      <c r="C36" s="13"/>
      <c r="D36" s="13"/>
      <c r="E36" s="13"/>
      <c r="F36" s="13"/>
      <c r="G36" s="13"/>
      <c r="H36" s="13"/>
    </row>
    <row r="37" spans="1:8" x14ac:dyDescent="0.3">
      <c r="A37" s="13"/>
      <c r="B37" s="37" t="s">
        <v>10</v>
      </c>
      <c r="C37" s="38"/>
      <c r="D37" s="38"/>
      <c r="E37" s="39"/>
      <c r="F37" s="15"/>
      <c r="G37" s="13"/>
      <c r="H37" s="13"/>
    </row>
    <row r="38" spans="1:8" x14ac:dyDescent="0.3">
      <c r="A38" s="13"/>
      <c r="B38" s="12" t="s">
        <v>2</v>
      </c>
      <c r="C38" s="12" t="s">
        <v>3</v>
      </c>
      <c r="D38" s="12" t="s">
        <v>4</v>
      </c>
      <c r="E38" s="12" t="s">
        <v>5</v>
      </c>
      <c r="F38" s="12" t="s">
        <v>6</v>
      </c>
      <c r="G38" s="12" t="s">
        <v>7</v>
      </c>
      <c r="H38" s="13"/>
    </row>
    <row r="39" spans="1:8" x14ac:dyDescent="0.3">
      <c r="A39" s="13"/>
      <c r="B39" s="9" t="s">
        <v>11</v>
      </c>
      <c r="C39" s="8" cm="1">
        <f t="array" ref="C39" xml:space="preserve"> IF(ISERROR(
SUMPRODUCT(
(LEFT(TEXT(INDEX(Mouvements,2,3):INDEX(Mouvements,ROWS(Mouvements),3),0),10)&gt;=LEFT(IF(ISERROR(_xlfn.TEXTBEFORE(_xlfn.TEXTSPLIT(B39,";"),":")),"",_xlfn.TEXTBEFORE(_xlfn.TEXTSPLIT(B39,";"),":")&amp;REPT("0",10)),10))
*
(LEFT(TEXT(INDEX(Mouvements,2,3):INDEX(Mouvements,ROWS(Mouvements),3),0),10)&lt;=LEFT(IF(ISERROR(_xlfn.TEXTAFTER(_xlfn.TEXTSPLIT(B39,";"),":")),"",_xlfn.TEXTAFTER(_xlfn.TEXTSPLIT(B39,";"),":")&amp;REPT("Z",10)),10))
*
(INDEX(Mouvements,2,5):INDEX(Mouvements,ROWS(Mouvements),5))
)
+
SUMPRODUCT(
(LEFT(TEXT(INDEX(Mouvements,2,3):INDEX(Mouvements,ROWS(Mouvements),3),0),LEN(TEXT(_xlfn.TEXTSPLIT(B39,";"),0)))=TEXT(_xlfn.TEXTSPLIT(B39,";"),0))
*
(INDEX(Mouvements,2,5):INDEX(Mouvements,ROWS(Mouvements),5))
)
),"",
SUMPRODUCT(
(LEFT(TEXT(INDEX(Mouvements,2,3):INDEX(Mouvements,ROWS(Mouvements),3),0),10)&gt;=LEFT(IF(ISERROR(_xlfn.TEXTBEFORE(_xlfn.TEXTSPLIT(B39,";"),":")),"",_xlfn.TEXTBEFORE(_xlfn.TEXTSPLIT(B39,";"),":")&amp;REPT("0",10)),10))
*
(LEFT(TEXT(INDEX(Mouvements,2,3):INDEX(Mouvements,ROWS(Mouvements),3),0),10)&lt;=LEFT(IF(ISERROR(_xlfn.TEXTAFTER(_xlfn.TEXTSPLIT(B39,";"),":")),"",_xlfn.TEXTAFTER(_xlfn.TEXTSPLIT(B39,";"),":")&amp;REPT("Z",10)),10))
*
(INDEX(Mouvements,2,5):INDEX(Mouvements,ROWS(Mouvements),5))
)
+
SUMPRODUCT(
(LEFT(TEXT(INDEX(Mouvements,2,3):INDEX(Mouvements,ROWS(Mouvements),3),0),LEN(TEXT(_xlfn.TEXTSPLIT(B39,";"),0)))=TEXT(_xlfn.TEXTSPLIT(B39,";"),0))
*
(INDEX(Mouvements,2,5):INDEX(Mouvements,ROWS(Mouvements),5))
)
)</f>
        <v>0</v>
      </c>
      <c r="D39" s="8">
        <f>IF(ISERROR(E39-C39),"",E39-C39)</f>
        <v>0</v>
      </c>
      <c r="E39" s="7"/>
      <c r="F39" s="6" t="str">
        <f>IF(B39="","",CONCATENATE("603",MID(B39,2,5)))</f>
        <v>60370000</v>
      </c>
      <c r="G39" s="6"/>
      <c r="H39" s="13"/>
    </row>
    <row r="40" spans="1:8" x14ac:dyDescent="0.3">
      <c r="A40" s="13"/>
      <c r="B40" s="9"/>
      <c r="C40" s="8" t="str" cm="1">
        <f t="array" ref="C40" xml:space="preserve"> IF(ISERROR(
SUMPRODUCT(
(LEFT(TEXT(INDEX(Mouvements,2,3):INDEX(Mouvements,ROWS(Mouvements),3),0),10)&gt;=LEFT(IF(ISERROR(_xlfn.TEXTBEFORE(_xlfn.TEXTSPLIT(B40,";"),":")),"",_xlfn.TEXTBEFORE(_xlfn.TEXTSPLIT(B40,";"),":")&amp;REPT("0",10)),10))
*
(LEFT(TEXT(INDEX(Mouvements,2,3):INDEX(Mouvements,ROWS(Mouvements),3),0),10)&lt;=LEFT(IF(ISERROR(_xlfn.TEXTAFTER(_xlfn.TEXTSPLIT(B40,";"),":")),"",_xlfn.TEXTAFTER(_xlfn.TEXTSPLIT(B40,";"),":")&amp;REPT("Z",10)),10))
*
(INDEX(Mouvements,2,5):INDEX(Mouvements,ROWS(Mouvements),5))
)
+
SUMPRODUCT(
(LEFT(TEXT(INDEX(Mouvements,2,3):INDEX(Mouvements,ROWS(Mouvements),3),0),LEN(TEXT(_xlfn.TEXTSPLIT(B40,";"),0)))=TEXT(_xlfn.TEXTSPLIT(B40,";"),0))
*
(INDEX(Mouvements,2,5):INDEX(Mouvements,ROWS(Mouvements),5))
)
),"",
SUMPRODUCT(
(LEFT(TEXT(INDEX(Mouvements,2,3):INDEX(Mouvements,ROWS(Mouvements),3),0),10)&gt;=LEFT(IF(ISERROR(_xlfn.TEXTBEFORE(_xlfn.TEXTSPLIT(B40,";"),":")),"",_xlfn.TEXTBEFORE(_xlfn.TEXTSPLIT(B40,";"),":")&amp;REPT("0",10)),10))
*
(LEFT(TEXT(INDEX(Mouvements,2,3):INDEX(Mouvements,ROWS(Mouvements),3),0),10)&lt;=LEFT(IF(ISERROR(_xlfn.TEXTAFTER(_xlfn.TEXTSPLIT(B40,";"),":")),"",_xlfn.TEXTAFTER(_xlfn.TEXTSPLIT(B40,";"),":")&amp;REPT("Z",10)),10))
*
(INDEX(Mouvements,2,5):INDEX(Mouvements,ROWS(Mouvements),5))
)
+
SUMPRODUCT(
(LEFT(TEXT(INDEX(Mouvements,2,3):INDEX(Mouvements,ROWS(Mouvements),3),0),LEN(TEXT(_xlfn.TEXTSPLIT(B40,";"),0)))=TEXT(_xlfn.TEXTSPLIT(B40,";"),0))
*
(INDEX(Mouvements,2,5):INDEX(Mouvements,ROWS(Mouvements),5))
)
)</f>
        <v/>
      </c>
      <c r="D40" s="8" t="str">
        <f t="shared" ref="D40:D46" si="6">IF(ISERROR(E40-C40),"",E40-C40)</f>
        <v/>
      </c>
      <c r="E40" s="7"/>
      <c r="F40" s="6" t="str">
        <f t="shared" ref="F40:F46" si="7">IF(B40="","",CONCATENATE("603",MID(B40,2,5)))</f>
        <v/>
      </c>
      <c r="G40" s="6"/>
      <c r="H40" s="13"/>
    </row>
    <row r="41" spans="1:8" x14ac:dyDescent="0.3">
      <c r="A41" s="13"/>
      <c r="B41" s="9"/>
      <c r="C41" s="8" t="str" cm="1">
        <f t="array" ref="C41" xml:space="preserve"> IF(ISERROR(
SUMPRODUCT(
(LEFT(TEXT(INDEX(Mouvements,2,3):INDEX(Mouvements,ROWS(Mouvements),3),0),10)&gt;=LEFT(IF(ISERROR(_xlfn.TEXTBEFORE(_xlfn.TEXTSPLIT(B41,";"),":")),"",_xlfn.TEXTBEFORE(_xlfn.TEXTSPLIT(B41,";"),":")&amp;REPT("0",10)),10))
*
(LEFT(TEXT(INDEX(Mouvements,2,3):INDEX(Mouvements,ROWS(Mouvements),3),0),10)&lt;=LEFT(IF(ISERROR(_xlfn.TEXTAFTER(_xlfn.TEXTSPLIT(B41,";"),":")),"",_xlfn.TEXTAFTER(_xlfn.TEXTSPLIT(B41,";"),":")&amp;REPT("Z",10)),10))
*
(INDEX(Mouvements,2,5):INDEX(Mouvements,ROWS(Mouvements),5))
)
+
SUMPRODUCT(
(LEFT(TEXT(INDEX(Mouvements,2,3):INDEX(Mouvements,ROWS(Mouvements),3),0),LEN(TEXT(_xlfn.TEXTSPLIT(B41,";"),0)))=TEXT(_xlfn.TEXTSPLIT(B41,";"),0))
*
(INDEX(Mouvements,2,5):INDEX(Mouvements,ROWS(Mouvements),5))
)
),"",
SUMPRODUCT(
(LEFT(TEXT(INDEX(Mouvements,2,3):INDEX(Mouvements,ROWS(Mouvements),3),0),10)&gt;=LEFT(IF(ISERROR(_xlfn.TEXTBEFORE(_xlfn.TEXTSPLIT(B41,";"),":")),"",_xlfn.TEXTBEFORE(_xlfn.TEXTSPLIT(B41,";"),":")&amp;REPT("0",10)),10))
*
(LEFT(TEXT(INDEX(Mouvements,2,3):INDEX(Mouvements,ROWS(Mouvements),3),0),10)&lt;=LEFT(IF(ISERROR(_xlfn.TEXTAFTER(_xlfn.TEXTSPLIT(B41,";"),":")),"",_xlfn.TEXTAFTER(_xlfn.TEXTSPLIT(B41,";"),":")&amp;REPT("Z",10)),10))
*
(INDEX(Mouvements,2,5):INDEX(Mouvements,ROWS(Mouvements),5))
)
+
SUMPRODUCT(
(LEFT(TEXT(INDEX(Mouvements,2,3):INDEX(Mouvements,ROWS(Mouvements),3),0),LEN(TEXT(_xlfn.TEXTSPLIT(B41,";"),0)))=TEXT(_xlfn.TEXTSPLIT(B41,";"),0))
*
(INDEX(Mouvements,2,5):INDEX(Mouvements,ROWS(Mouvements),5))
)
)</f>
        <v/>
      </c>
      <c r="D41" s="8" t="str">
        <f t="shared" si="6"/>
        <v/>
      </c>
      <c r="E41" s="7"/>
      <c r="F41" s="6" t="str">
        <f t="shared" si="7"/>
        <v/>
      </c>
      <c r="G41" s="6"/>
      <c r="H41" s="13"/>
    </row>
    <row r="42" spans="1:8" x14ac:dyDescent="0.3">
      <c r="A42" s="13"/>
      <c r="B42" s="9"/>
      <c r="C42" s="8" t="str" cm="1">
        <f t="array" ref="C42" xml:space="preserve"> IF(ISERROR(
SUMPRODUCT(
(LEFT(TEXT(INDEX(Mouvements,2,3):INDEX(Mouvements,ROWS(Mouvements),3),0),10)&gt;=LEFT(IF(ISERROR(_xlfn.TEXTBEFORE(_xlfn.TEXTSPLIT(B42,";"),":")),"",_xlfn.TEXTBEFORE(_xlfn.TEXTSPLIT(B42,";"),":")&amp;REPT("0",10)),10))
*
(LEFT(TEXT(INDEX(Mouvements,2,3):INDEX(Mouvements,ROWS(Mouvements),3),0),10)&lt;=LEFT(IF(ISERROR(_xlfn.TEXTAFTER(_xlfn.TEXTSPLIT(B42,";"),":")),"",_xlfn.TEXTAFTER(_xlfn.TEXTSPLIT(B42,";"),":")&amp;REPT("Z",10)),10))
*
(INDEX(Mouvements,2,5):INDEX(Mouvements,ROWS(Mouvements),5))
)
+
SUMPRODUCT(
(LEFT(TEXT(INDEX(Mouvements,2,3):INDEX(Mouvements,ROWS(Mouvements),3),0),LEN(TEXT(_xlfn.TEXTSPLIT(B42,";"),0)))=TEXT(_xlfn.TEXTSPLIT(B42,";"),0))
*
(INDEX(Mouvements,2,5):INDEX(Mouvements,ROWS(Mouvements),5))
)
),"",
SUMPRODUCT(
(LEFT(TEXT(INDEX(Mouvements,2,3):INDEX(Mouvements,ROWS(Mouvements),3),0),10)&gt;=LEFT(IF(ISERROR(_xlfn.TEXTBEFORE(_xlfn.TEXTSPLIT(B42,";"),":")),"",_xlfn.TEXTBEFORE(_xlfn.TEXTSPLIT(B42,";"),":")&amp;REPT("0",10)),10))
*
(LEFT(TEXT(INDEX(Mouvements,2,3):INDEX(Mouvements,ROWS(Mouvements),3),0),10)&lt;=LEFT(IF(ISERROR(_xlfn.TEXTAFTER(_xlfn.TEXTSPLIT(B42,";"),":")),"",_xlfn.TEXTAFTER(_xlfn.TEXTSPLIT(B42,";"),":")&amp;REPT("Z",10)),10))
*
(INDEX(Mouvements,2,5):INDEX(Mouvements,ROWS(Mouvements),5))
)
+
SUMPRODUCT(
(LEFT(TEXT(INDEX(Mouvements,2,3):INDEX(Mouvements,ROWS(Mouvements),3),0),LEN(TEXT(_xlfn.TEXTSPLIT(B42,";"),0)))=TEXT(_xlfn.TEXTSPLIT(B42,";"),0))
*
(INDEX(Mouvements,2,5):INDEX(Mouvements,ROWS(Mouvements),5))
)
)</f>
        <v/>
      </c>
      <c r="D42" s="8" t="str">
        <f t="shared" si="6"/>
        <v/>
      </c>
      <c r="E42" s="7"/>
      <c r="F42" s="6" t="str">
        <f t="shared" si="7"/>
        <v/>
      </c>
      <c r="G42" s="6"/>
      <c r="H42" s="13"/>
    </row>
    <row r="43" spans="1:8" x14ac:dyDescent="0.3">
      <c r="A43" s="13"/>
      <c r="B43" s="9"/>
      <c r="C43" s="8" t="str" cm="1">
        <f t="array" ref="C43" xml:space="preserve"> IF(ISERROR(
SUMPRODUCT(
(LEFT(TEXT(INDEX(Mouvements,2,3):INDEX(Mouvements,ROWS(Mouvements),3),0),10)&gt;=LEFT(IF(ISERROR(_xlfn.TEXTBEFORE(_xlfn.TEXTSPLIT(B43,";"),":")),"",_xlfn.TEXTBEFORE(_xlfn.TEXTSPLIT(B43,";"),":")&amp;REPT("0",10)),10))
*
(LEFT(TEXT(INDEX(Mouvements,2,3):INDEX(Mouvements,ROWS(Mouvements),3),0),10)&lt;=LEFT(IF(ISERROR(_xlfn.TEXTAFTER(_xlfn.TEXTSPLIT(B43,";"),":")),"",_xlfn.TEXTAFTER(_xlfn.TEXTSPLIT(B43,";"),":")&amp;REPT("Z",10)),10))
*
(INDEX(Mouvements,2,5):INDEX(Mouvements,ROWS(Mouvements),5))
)
+
SUMPRODUCT(
(LEFT(TEXT(INDEX(Mouvements,2,3):INDEX(Mouvements,ROWS(Mouvements),3),0),LEN(TEXT(_xlfn.TEXTSPLIT(B43,";"),0)))=TEXT(_xlfn.TEXTSPLIT(B43,";"),0))
*
(INDEX(Mouvements,2,5):INDEX(Mouvements,ROWS(Mouvements),5))
)
),"",
SUMPRODUCT(
(LEFT(TEXT(INDEX(Mouvements,2,3):INDEX(Mouvements,ROWS(Mouvements),3),0),10)&gt;=LEFT(IF(ISERROR(_xlfn.TEXTBEFORE(_xlfn.TEXTSPLIT(B43,";"),":")),"",_xlfn.TEXTBEFORE(_xlfn.TEXTSPLIT(B43,";"),":")&amp;REPT("0",10)),10))
*
(LEFT(TEXT(INDEX(Mouvements,2,3):INDEX(Mouvements,ROWS(Mouvements),3),0),10)&lt;=LEFT(IF(ISERROR(_xlfn.TEXTAFTER(_xlfn.TEXTSPLIT(B43,";"),":")),"",_xlfn.TEXTAFTER(_xlfn.TEXTSPLIT(B43,";"),":")&amp;REPT("Z",10)),10))
*
(INDEX(Mouvements,2,5):INDEX(Mouvements,ROWS(Mouvements),5))
)
+
SUMPRODUCT(
(LEFT(TEXT(INDEX(Mouvements,2,3):INDEX(Mouvements,ROWS(Mouvements),3),0),LEN(TEXT(_xlfn.TEXTSPLIT(B43,";"),0)))=TEXT(_xlfn.TEXTSPLIT(B43,";"),0))
*
(INDEX(Mouvements,2,5):INDEX(Mouvements,ROWS(Mouvements),5))
)
)</f>
        <v/>
      </c>
      <c r="D43" s="8" t="str">
        <f t="shared" si="6"/>
        <v/>
      </c>
      <c r="E43" s="7"/>
      <c r="F43" s="6" t="str">
        <f t="shared" si="7"/>
        <v/>
      </c>
      <c r="G43" s="6"/>
      <c r="H43" s="13"/>
    </row>
    <row r="44" spans="1:8" x14ac:dyDescent="0.3">
      <c r="A44" s="13"/>
      <c r="B44" s="9"/>
      <c r="C44" s="8" t="str" cm="1">
        <f t="array" ref="C44" xml:space="preserve"> IF(ISERROR(
SUMPRODUCT(
(LEFT(TEXT(INDEX(Mouvements,2,3):INDEX(Mouvements,ROWS(Mouvements),3),0),10)&gt;=LEFT(IF(ISERROR(_xlfn.TEXTBEFORE(_xlfn.TEXTSPLIT(B44,";"),":")),"",_xlfn.TEXTBEFORE(_xlfn.TEXTSPLIT(B44,";"),":")&amp;REPT("0",10)),10))
*
(LEFT(TEXT(INDEX(Mouvements,2,3):INDEX(Mouvements,ROWS(Mouvements),3),0),10)&lt;=LEFT(IF(ISERROR(_xlfn.TEXTAFTER(_xlfn.TEXTSPLIT(B44,";"),":")),"",_xlfn.TEXTAFTER(_xlfn.TEXTSPLIT(B44,";"),":")&amp;REPT("Z",10)),10))
*
(INDEX(Mouvements,2,5):INDEX(Mouvements,ROWS(Mouvements),5))
)
+
SUMPRODUCT(
(LEFT(TEXT(INDEX(Mouvements,2,3):INDEX(Mouvements,ROWS(Mouvements),3),0),LEN(TEXT(_xlfn.TEXTSPLIT(B44,";"),0)))=TEXT(_xlfn.TEXTSPLIT(B44,";"),0))
*
(INDEX(Mouvements,2,5):INDEX(Mouvements,ROWS(Mouvements),5))
)
),"",
SUMPRODUCT(
(LEFT(TEXT(INDEX(Mouvements,2,3):INDEX(Mouvements,ROWS(Mouvements),3),0),10)&gt;=LEFT(IF(ISERROR(_xlfn.TEXTBEFORE(_xlfn.TEXTSPLIT(B44,";"),":")),"",_xlfn.TEXTBEFORE(_xlfn.TEXTSPLIT(B44,";"),":")&amp;REPT("0",10)),10))
*
(LEFT(TEXT(INDEX(Mouvements,2,3):INDEX(Mouvements,ROWS(Mouvements),3),0),10)&lt;=LEFT(IF(ISERROR(_xlfn.TEXTAFTER(_xlfn.TEXTSPLIT(B44,";"),":")),"",_xlfn.TEXTAFTER(_xlfn.TEXTSPLIT(B44,";"),":")&amp;REPT("Z",10)),10))
*
(INDEX(Mouvements,2,5):INDEX(Mouvements,ROWS(Mouvements),5))
)
+
SUMPRODUCT(
(LEFT(TEXT(INDEX(Mouvements,2,3):INDEX(Mouvements,ROWS(Mouvements),3),0),LEN(TEXT(_xlfn.TEXTSPLIT(B44,";"),0)))=TEXT(_xlfn.TEXTSPLIT(B44,";"),0))
*
(INDEX(Mouvements,2,5):INDEX(Mouvements,ROWS(Mouvements),5))
)
)</f>
        <v/>
      </c>
      <c r="D44" s="8" t="str">
        <f t="shared" si="6"/>
        <v/>
      </c>
      <c r="E44" s="7"/>
      <c r="F44" s="6" t="str">
        <f t="shared" si="7"/>
        <v/>
      </c>
      <c r="G44" s="6"/>
      <c r="H44" s="13"/>
    </row>
    <row r="45" spans="1:8" x14ac:dyDescent="0.3">
      <c r="A45" s="13"/>
      <c r="B45" s="9"/>
      <c r="C45" s="8" t="str" cm="1">
        <f t="array" ref="C45" xml:space="preserve"> IF(ISERROR(
SUMPRODUCT(
(LEFT(TEXT(INDEX(Mouvements,2,3):INDEX(Mouvements,ROWS(Mouvements),3),0),10)&gt;=LEFT(IF(ISERROR(_xlfn.TEXTBEFORE(_xlfn.TEXTSPLIT(B45,";"),":")),"",_xlfn.TEXTBEFORE(_xlfn.TEXTSPLIT(B45,";"),":")&amp;REPT("0",10)),10))
*
(LEFT(TEXT(INDEX(Mouvements,2,3):INDEX(Mouvements,ROWS(Mouvements),3),0),10)&lt;=LEFT(IF(ISERROR(_xlfn.TEXTAFTER(_xlfn.TEXTSPLIT(B45,";"),":")),"",_xlfn.TEXTAFTER(_xlfn.TEXTSPLIT(B45,";"),":")&amp;REPT("Z",10)),10))
*
(INDEX(Mouvements,2,5):INDEX(Mouvements,ROWS(Mouvements),5))
)
+
SUMPRODUCT(
(LEFT(TEXT(INDEX(Mouvements,2,3):INDEX(Mouvements,ROWS(Mouvements),3),0),LEN(TEXT(_xlfn.TEXTSPLIT(B45,";"),0)))=TEXT(_xlfn.TEXTSPLIT(B45,";"),0))
*
(INDEX(Mouvements,2,5):INDEX(Mouvements,ROWS(Mouvements),5))
)
),"",
SUMPRODUCT(
(LEFT(TEXT(INDEX(Mouvements,2,3):INDEX(Mouvements,ROWS(Mouvements),3),0),10)&gt;=LEFT(IF(ISERROR(_xlfn.TEXTBEFORE(_xlfn.TEXTSPLIT(B45,";"),":")),"",_xlfn.TEXTBEFORE(_xlfn.TEXTSPLIT(B45,";"),":")&amp;REPT("0",10)),10))
*
(LEFT(TEXT(INDEX(Mouvements,2,3):INDEX(Mouvements,ROWS(Mouvements),3),0),10)&lt;=LEFT(IF(ISERROR(_xlfn.TEXTAFTER(_xlfn.TEXTSPLIT(B45,";"),":")),"",_xlfn.TEXTAFTER(_xlfn.TEXTSPLIT(B45,";"),":")&amp;REPT("Z",10)),10))
*
(INDEX(Mouvements,2,5):INDEX(Mouvements,ROWS(Mouvements),5))
)
+
SUMPRODUCT(
(LEFT(TEXT(INDEX(Mouvements,2,3):INDEX(Mouvements,ROWS(Mouvements),3),0),LEN(TEXT(_xlfn.TEXTSPLIT(B45,";"),0)))=TEXT(_xlfn.TEXTSPLIT(B45,";"),0))
*
(INDEX(Mouvements,2,5):INDEX(Mouvements,ROWS(Mouvements),5))
)
)</f>
        <v/>
      </c>
      <c r="D45" s="8" t="str">
        <f t="shared" si="6"/>
        <v/>
      </c>
      <c r="E45" s="7"/>
      <c r="F45" s="6" t="str">
        <f t="shared" si="7"/>
        <v/>
      </c>
      <c r="G45" s="6"/>
      <c r="H45" s="13"/>
    </row>
    <row r="46" spans="1:8" x14ac:dyDescent="0.3">
      <c r="A46" s="13"/>
      <c r="B46" s="9"/>
      <c r="C46" s="8" t="str" cm="1">
        <f t="array" ref="C46" xml:space="preserve"> IF(ISERROR(
SUMPRODUCT(
(LEFT(TEXT(INDEX(Mouvements,2,3):INDEX(Mouvements,ROWS(Mouvements),3),0),10)&gt;=LEFT(IF(ISERROR(_xlfn.TEXTBEFORE(_xlfn.TEXTSPLIT(B46,";"),":")),"",_xlfn.TEXTBEFORE(_xlfn.TEXTSPLIT(B46,";"),":")&amp;REPT("0",10)),10))
*
(LEFT(TEXT(INDEX(Mouvements,2,3):INDEX(Mouvements,ROWS(Mouvements),3),0),10)&lt;=LEFT(IF(ISERROR(_xlfn.TEXTAFTER(_xlfn.TEXTSPLIT(B46,";"),":")),"",_xlfn.TEXTAFTER(_xlfn.TEXTSPLIT(B46,";"),":")&amp;REPT("Z",10)),10))
*
(INDEX(Mouvements,2,5):INDEX(Mouvements,ROWS(Mouvements),5))
)
+
SUMPRODUCT(
(LEFT(TEXT(INDEX(Mouvements,2,3):INDEX(Mouvements,ROWS(Mouvements),3),0),LEN(TEXT(_xlfn.TEXTSPLIT(B46,";"),0)))=TEXT(_xlfn.TEXTSPLIT(B46,";"),0))
*
(INDEX(Mouvements,2,5):INDEX(Mouvements,ROWS(Mouvements),5))
)
),"",
SUMPRODUCT(
(LEFT(TEXT(INDEX(Mouvements,2,3):INDEX(Mouvements,ROWS(Mouvements),3),0),10)&gt;=LEFT(IF(ISERROR(_xlfn.TEXTBEFORE(_xlfn.TEXTSPLIT(B46,";"),":")),"",_xlfn.TEXTBEFORE(_xlfn.TEXTSPLIT(B46,";"),":")&amp;REPT("0",10)),10))
*
(LEFT(TEXT(INDEX(Mouvements,2,3):INDEX(Mouvements,ROWS(Mouvements),3),0),10)&lt;=LEFT(IF(ISERROR(_xlfn.TEXTAFTER(_xlfn.TEXTSPLIT(B46,";"),":")),"",_xlfn.TEXTAFTER(_xlfn.TEXTSPLIT(B46,";"),":")&amp;REPT("Z",10)),10))
*
(INDEX(Mouvements,2,5):INDEX(Mouvements,ROWS(Mouvements),5))
)
+
SUMPRODUCT(
(LEFT(TEXT(INDEX(Mouvements,2,3):INDEX(Mouvements,ROWS(Mouvements),3),0),LEN(TEXT(_xlfn.TEXTSPLIT(B46,";"),0)))=TEXT(_xlfn.TEXTSPLIT(B46,";"),0))
*
(INDEX(Mouvements,2,5):INDEX(Mouvements,ROWS(Mouvements),5))
)
)</f>
        <v/>
      </c>
      <c r="D46" s="8" t="str">
        <f t="shared" si="6"/>
        <v/>
      </c>
      <c r="E46" s="7"/>
      <c r="F46" s="6" t="str">
        <f t="shared" si="7"/>
        <v/>
      </c>
      <c r="G46" s="6"/>
      <c r="H46" s="13"/>
    </row>
    <row r="47" spans="1:8" x14ac:dyDescent="0.3">
      <c r="A47" s="13"/>
      <c r="B47" s="13"/>
      <c r="C47" s="13"/>
      <c r="D47" s="13"/>
      <c r="E47" s="13"/>
      <c r="F47" s="13"/>
      <c r="G47" s="13"/>
      <c r="H47" s="13"/>
    </row>
  </sheetData>
  <mergeCells count="5">
    <mergeCell ref="B4:E4"/>
    <mergeCell ref="B15:E15"/>
    <mergeCell ref="B26:E26"/>
    <mergeCell ref="B37:E37"/>
    <mergeCell ref="B2:D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L14"/>
  <sheetViews>
    <sheetView zoomScaleNormal="100" workbookViewId="0">
      <selection activeCell="H6" sqref="H6:H13"/>
    </sheetView>
  </sheetViews>
  <sheetFormatPr baseColWidth="10" defaultColWidth="11.42578125" defaultRowHeight="15" x14ac:dyDescent="0.3"/>
  <cols>
    <col min="1" max="1" width="3.7109375" style="5" customWidth="1"/>
    <col min="2" max="2" width="11.140625" customWidth="1"/>
    <col min="3" max="3" width="13.7109375" style="5" customWidth="1"/>
    <col min="4" max="4" width="11.5703125" style="5" customWidth="1"/>
    <col min="5" max="6" width="16.42578125" style="5" customWidth="1"/>
    <col min="7" max="7" width="16.42578125" customWidth="1"/>
    <col min="8" max="8" width="16.42578125" style="5" customWidth="1"/>
    <col min="9" max="9" width="11.140625" style="5" customWidth="1"/>
    <col min="10" max="11" width="33.7109375" style="5" customWidth="1"/>
    <col min="12" max="12" width="3.7109375" style="5" customWidth="1"/>
    <col min="13" max="16384" width="11.42578125" style="5"/>
  </cols>
  <sheetData>
    <row r="1" spans="1:12" ht="15" customHeight="1" x14ac:dyDescent="0.3">
      <c r="A1" s="13"/>
      <c r="B1" s="14"/>
      <c r="C1" s="13"/>
      <c r="D1" s="13"/>
      <c r="E1" s="13"/>
      <c r="F1" s="13"/>
      <c r="G1" s="14"/>
      <c r="H1" s="13"/>
      <c r="I1" s="13"/>
      <c r="J1" s="13"/>
      <c r="K1" s="13"/>
      <c r="L1" s="13"/>
    </row>
    <row r="2" spans="1:12" ht="19.5" x14ac:dyDescent="0.4">
      <c r="A2" s="13"/>
      <c r="B2" s="43" t="s">
        <v>12</v>
      </c>
      <c r="C2" s="43"/>
      <c r="D2" s="43"/>
      <c r="E2" s="43"/>
      <c r="F2" s="43"/>
      <c r="G2" s="43"/>
      <c r="H2" s="43"/>
      <c r="I2" s="43"/>
      <c r="J2" s="43"/>
      <c r="K2" s="43"/>
      <c r="L2" s="13"/>
    </row>
    <row r="3" spans="1:12" x14ac:dyDescent="0.3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x14ac:dyDescent="0.3">
      <c r="A4" s="13"/>
      <c r="B4" s="16"/>
      <c r="C4" s="16"/>
      <c r="D4" s="16"/>
      <c r="E4" s="41" t="s">
        <v>13</v>
      </c>
      <c r="F4" s="42"/>
      <c r="G4" s="41" t="s">
        <v>14</v>
      </c>
      <c r="H4" s="42"/>
      <c r="I4" s="18"/>
      <c r="J4" s="18"/>
      <c r="K4" s="18"/>
      <c r="L4" s="13"/>
    </row>
    <row r="5" spans="1:12" ht="26.25" customHeight="1" x14ac:dyDescent="0.3">
      <c r="A5" s="13"/>
      <c r="B5" s="17" t="s">
        <v>15</v>
      </c>
      <c r="C5" s="19" t="s">
        <v>16</v>
      </c>
      <c r="D5" s="19" t="s">
        <v>17</v>
      </c>
      <c r="E5" s="17" t="s">
        <v>18</v>
      </c>
      <c r="F5" s="17" t="s">
        <v>19</v>
      </c>
      <c r="G5" s="17" t="s">
        <v>18</v>
      </c>
      <c r="H5" s="17" t="s">
        <v>19</v>
      </c>
      <c r="I5" s="17" t="s">
        <v>20</v>
      </c>
      <c r="J5" s="17" t="s">
        <v>21</v>
      </c>
      <c r="K5" s="17" t="s">
        <v>22</v>
      </c>
      <c r="L5" s="13"/>
    </row>
    <row r="6" spans="1:12" x14ac:dyDescent="0.3">
      <c r="A6" s="13"/>
      <c r="B6" s="6"/>
      <c r="C6" s="8" t="str" cm="1">
        <f t="array" ref="C6" xml:space="preserve"> IF(ISERROR(
SUMPRODUCT(
(LEFT(TEXT(INDEX(Mouvements,2,3):INDEX(Mouvements,ROWS(Mouvements),3),0),10)&gt;=LEFT(IF(ISERROR(_xlfn.TEXTBEFORE(_xlfn.TEXTSPLIT(B6,";"),":")),"",_xlfn.TEXTBEFORE(_xlfn.TEXTSPLIT(B6,";"),":")&amp;REPT("0",10)),10))
*
(LEFT(TEXT(INDEX(Mouvements,2,3):INDEX(Mouvements,ROWS(Mouvements),3),0),10)&lt;=LEFT(IF(ISERROR(_xlfn.TEXTAFTER(_xlfn.TEXTSPLIT(B6,";"),":")),"",_xlfn.TEXTAFTER(_xlfn.TEXTSPLIT(B6,";"),":")&amp;REPT("Z",10)),10))
*
(INDEX(Mouvements,2,5):INDEX(Mouvements,ROWS(Mouvements),5))
)
+
SUMPRODUCT(
(LEFT(TEXT(INDEX(Mouvements,2,3):INDEX(Mouvements,ROWS(Mouvements),3),0),LEN(TEXT(_xlfn.TEXTSPLIT(B6,";"),0)))=TEXT(_xlfn.TEXTSPLIT(B6,";"),0))
*
(INDEX(Mouvements,2,5):INDEX(Mouvements,ROWS(Mouvements),5))
)),"",
SUMPRODUCT(
(LEFT(TEXT(INDEX(Mouvements,2,3):INDEX(Mouvements,ROWS(Mouvements),3),0),10)&gt;=LEFT(IF(ISERROR(_xlfn.TEXTBEFORE(_xlfn.TEXTSPLIT(B6,";"),":")),"",_xlfn.TEXTBEFORE(_xlfn.TEXTSPLIT(B6,";"),":")&amp;REPT("0",10)),10))
*
(LEFT(TEXT(INDEX(Mouvements,2,3):INDEX(Mouvements,ROWS(Mouvements),3),0),10)&lt;=LEFT(IF(ISERROR(_xlfn.TEXTAFTER(_xlfn.TEXTSPLIT(B6,";"),":")),"",_xlfn.TEXTAFTER(_xlfn.TEXTSPLIT(B6,";"),":")&amp;REPT("Z",10)),10))
*
(INDEX(Mouvements,2,5):INDEX(Mouvements,ROWS(Mouvements),5))
)
+
SUMPRODUCT(
(LEFT(TEXT(INDEX(Mouvements,2,3):INDEX(Mouvements,ROWS(Mouvements),3),0),LEN(TEXT(_xlfn.TEXTSPLIT(B6,";"),0)))=TEXT(_xlfn.TEXTSPLIT(B6,";"),0))
*
(INDEX(Mouvements,2,5):INDEX(Mouvements,ROWS(Mouvements),5))
))</f>
        <v/>
      </c>
      <c r="D6" s="7"/>
      <c r="E6" s="6"/>
      <c r="F6" s="7"/>
      <c r="G6" s="6"/>
      <c r="H6" s="7" t="str">
        <f>IF(ISERROR(IF(C6-D6&gt;0,C6-D6,0)),"",IF(C6-D6&gt;0,C6-D6,0))</f>
        <v/>
      </c>
      <c r="I6" s="6"/>
      <c r="J6" s="6"/>
      <c r="K6" s="6"/>
      <c r="L6" s="13"/>
    </row>
    <row r="7" spans="1:12" x14ac:dyDescent="0.3">
      <c r="A7" s="13"/>
      <c r="B7" s="6"/>
      <c r="C7" s="8" t="str" cm="1">
        <f t="array" ref="C7" xml:space="preserve"> IF(ISERROR(
SUMPRODUCT(
(LEFT(TEXT(INDEX(Mouvements,2,3):INDEX(Mouvements,ROWS(Mouvements),3),0),10)&gt;=LEFT(IF(ISERROR(_xlfn.TEXTBEFORE(_xlfn.TEXTSPLIT(B7,";"),":")),"",_xlfn.TEXTBEFORE(_xlfn.TEXTSPLIT(B7,";"),":")&amp;REPT("0",10)),10))
*
(LEFT(TEXT(INDEX(Mouvements,2,3):INDEX(Mouvements,ROWS(Mouvements),3),0),10)&lt;=LEFT(IF(ISERROR(_xlfn.TEXTAFTER(_xlfn.TEXTSPLIT(B7,";"),":")),"",_xlfn.TEXTAFTER(_xlfn.TEXTSPLIT(B7,";"),":")&amp;REPT("Z",10)),10))
*
(INDEX(Mouvements,2,5):INDEX(Mouvements,ROWS(Mouvements),5))
)
+
SUMPRODUCT(
(LEFT(TEXT(INDEX(Mouvements,2,3):INDEX(Mouvements,ROWS(Mouvements),3),0),LEN(TEXT(_xlfn.TEXTSPLIT(B7,";"),0)))=TEXT(_xlfn.TEXTSPLIT(B7,";"),0))
*
(INDEX(Mouvements,2,5):INDEX(Mouvements,ROWS(Mouvements),5))
)),"",
SUMPRODUCT(
(LEFT(TEXT(INDEX(Mouvements,2,3):INDEX(Mouvements,ROWS(Mouvements),3),0),10)&gt;=LEFT(IF(ISERROR(_xlfn.TEXTBEFORE(_xlfn.TEXTSPLIT(B7,";"),":")),"",_xlfn.TEXTBEFORE(_xlfn.TEXTSPLIT(B7,";"),":")&amp;REPT("0",10)),10))
*
(LEFT(TEXT(INDEX(Mouvements,2,3):INDEX(Mouvements,ROWS(Mouvements),3),0),10)&lt;=LEFT(IF(ISERROR(_xlfn.TEXTAFTER(_xlfn.TEXTSPLIT(B7,";"),":")),"",_xlfn.TEXTAFTER(_xlfn.TEXTSPLIT(B7,";"),":")&amp;REPT("Z",10)),10))
*
(INDEX(Mouvements,2,5):INDEX(Mouvements,ROWS(Mouvements),5))
)
+
SUMPRODUCT(
(LEFT(TEXT(INDEX(Mouvements,2,3):INDEX(Mouvements,ROWS(Mouvements),3),0),LEN(TEXT(_xlfn.TEXTSPLIT(B7,";"),0)))=TEXT(_xlfn.TEXTSPLIT(B7,";"),0))
*
(INDEX(Mouvements,2,5):INDEX(Mouvements,ROWS(Mouvements),5))
))</f>
        <v/>
      </c>
      <c r="D7" s="7"/>
      <c r="E7" s="6"/>
      <c r="F7" s="7"/>
      <c r="G7" s="6"/>
      <c r="H7" s="7" t="str">
        <f t="shared" ref="H7:H13" si="0">IF(ISERROR(IF(C7-D7&gt;0,C7-D7,0)),"",IF(C7-D7&gt;0,C7-D7,0))</f>
        <v/>
      </c>
      <c r="I7" s="6"/>
      <c r="J7" s="6"/>
      <c r="K7" s="6"/>
      <c r="L7" s="13"/>
    </row>
    <row r="8" spans="1:12" x14ac:dyDescent="0.3">
      <c r="A8" s="13"/>
      <c r="B8" s="6"/>
      <c r="C8" s="8" t="str" cm="1">
        <f t="array" ref="C8" xml:space="preserve"> IF(ISERROR(
SUMPRODUCT(
(LEFT(TEXT(INDEX(Mouvements,2,3):INDEX(Mouvements,ROWS(Mouvements),3),0),10)&gt;=LEFT(IF(ISERROR(_xlfn.TEXTBEFORE(_xlfn.TEXTSPLIT(B8,";"),":")),"",_xlfn.TEXTBEFORE(_xlfn.TEXTSPLIT(B8,";"),":")&amp;REPT("0",10)),10))
*
(LEFT(TEXT(INDEX(Mouvements,2,3):INDEX(Mouvements,ROWS(Mouvements),3),0),10)&lt;=LEFT(IF(ISERROR(_xlfn.TEXTAFTER(_xlfn.TEXTSPLIT(B8,";"),":")),"",_xlfn.TEXTAFTER(_xlfn.TEXTSPLIT(B8,";"),":")&amp;REPT("Z",10)),10))
*
(INDEX(Mouvements,2,5):INDEX(Mouvements,ROWS(Mouvements),5))
)
+
SUMPRODUCT(
(LEFT(TEXT(INDEX(Mouvements,2,3):INDEX(Mouvements,ROWS(Mouvements),3),0),LEN(TEXT(_xlfn.TEXTSPLIT(B8,";"),0)))=TEXT(_xlfn.TEXTSPLIT(B8,";"),0))
*
(INDEX(Mouvements,2,5):INDEX(Mouvements,ROWS(Mouvements),5))
)),"",
SUMPRODUCT(
(LEFT(TEXT(INDEX(Mouvements,2,3):INDEX(Mouvements,ROWS(Mouvements),3),0),10)&gt;=LEFT(IF(ISERROR(_xlfn.TEXTBEFORE(_xlfn.TEXTSPLIT(B8,";"),":")),"",_xlfn.TEXTBEFORE(_xlfn.TEXTSPLIT(B8,";"),":")&amp;REPT("0",10)),10))
*
(LEFT(TEXT(INDEX(Mouvements,2,3):INDEX(Mouvements,ROWS(Mouvements),3),0),10)&lt;=LEFT(IF(ISERROR(_xlfn.TEXTAFTER(_xlfn.TEXTSPLIT(B8,";"),":")),"",_xlfn.TEXTAFTER(_xlfn.TEXTSPLIT(B8,";"),":")&amp;REPT("Z",10)),10))
*
(INDEX(Mouvements,2,5):INDEX(Mouvements,ROWS(Mouvements),5))
)
+
SUMPRODUCT(
(LEFT(TEXT(INDEX(Mouvements,2,3):INDEX(Mouvements,ROWS(Mouvements),3),0),LEN(TEXT(_xlfn.TEXTSPLIT(B8,";"),0)))=TEXT(_xlfn.TEXTSPLIT(B8,";"),0))
*
(INDEX(Mouvements,2,5):INDEX(Mouvements,ROWS(Mouvements),5))
))</f>
        <v/>
      </c>
      <c r="D8" s="7"/>
      <c r="E8" s="6"/>
      <c r="F8" s="7"/>
      <c r="G8" s="6"/>
      <c r="H8" s="7" t="str">
        <f t="shared" si="0"/>
        <v/>
      </c>
      <c r="I8" s="6"/>
      <c r="J8" s="6"/>
      <c r="K8" s="6"/>
      <c r="L8" s="13"/>
    </row>
    <row r="9" spans="1:12" x14ac:dyDescent="0.3">
      <c r="A9" s="13"/>
      <c r="B9" s="6"/>
      <c r="C9" s="8" t="str" cm="1">
        <f t="array" ref="C9" xml:space="preserve"> IF(ISERROR(
SUMPRODUCT(
(LEFT(TEXT(INDEX(Mouvements,2,3):INDEX(Mouvements,ROWS(Mouvements),3),0),10)&gt;=LEFT(IF(ISERROR(_xlfn.TEXTBEFORE(_xlfn.TEXTSPLIT(B9,";"),":")),"",_xlfn.TEXTBEFORE(_xlfn.TEXTSPLIT(B9,";"),":")&amp;REPT("0",10)),10))
*
(LEFT(TEXT(INDEX(Mouvements,2,3):INDEX(Mouvements,ROWS(Mouvements),3),0),10)&lt;=LEFT(IF(ISERROR(_xlfn.TEXTAFTER(_xlfn.TEXTSPLIT(B9,";"),":")),"",_xlfn.TEXTAFTER(_xlfn.TEXTSPLIT(B9,";"),":")&amp;REPT("Z",10)),10))
*
(INDEX(Mouvements,2,5):INDEX(Mouvements,ROWS(Mouvements),5))
)
+
SUMPRODUCT(
(LEFT(TEXT(INDEX(Mouvements,2,3):INDEX(Mouvements,ROWS(Mouvements),3),0),LEN(TEXT(_xlfn.TEXTSPLIT(B9,";"),0)))=TEXT(_xlfn.TEXTSPLIT(B9,";"),0))
*
(INDEX(Mouvements,2,5):INDEX(Mouvements,ROWS(Mouvements),5))
)),"",
SUMPRODUCT(
(LEFT(TEXT(INDEX(Mouvements,2,3):INDEX(Mouvements,ROWS(Mouvements),3),0),10)&gt;=LEFT(IF(ISERROR(_xlfn.TEXTBEFORE(_xlfn.TEXTSPLIT(B9,";"),":")),"",_xlfn.TEXTBEFORE(_xlfn.TEXTSPLIT(B9,";"),":")&amp;REPT("0",10)),10))
*
(LEFT(TEXT(INDEX(Mouvements,2,3):INDEX(Mouvements,ROWS(Mouvements),3),0),10)&lt;=LEFT(IF(ISERROR(_xlfn.TEXTAFTER(_xlfn.TEXTSPLIT(B9,";"),":")),"",_xlfn.TEXTAFTER(_xlfn.TEXTSPLIT(B9,";"),":")&amp;REPT("Z",10)),10))
*
(INDEX(Mouvements,2,5):INDEX(Mouvements,ROWS(Mouvements),5))
)
+
SUMPRODUCT(
(LEFT(TEXT(INDEX(Mouvements,2,3):INDEX(Mouvements,ROWS(Mouvements),3),0),LEN(TEXT(_xlfn.TEXTSPLIT(B9,";"),0)))=TEXT(_xlfn.TEXTSPLIT(B9,";"),0))
*
(INDEX(Mouvements,2,5):INDEX(Mouvements,ROWS(Mouvements),5))
))</f>
        <v/>
      </c>
      <c r="D9" s="7"/>
      <c r="E9" s="6"/>
      <c r="F9" s="7"/>
      <c r="G9" s="6"/>
      <c r="H9" s="7" t="str">
        <f t="shared" si="0"/>
        <v/>
      </c>
      <c r="I9" s="6"/>
      <c r="J9" s="6"/>
      <c r="K9" s="6"/>
      <c r="L9" s="13"/>
    </row>
    <row r="10" spans="1:12" x14ac:dyDescent="0.3">
      <c r="A10" s="13"/>
      <c r="B10" s="6"/>
      <c r="C10" s="8" t="str" cm="1">
        <f t="array" ref="C10" xml:space="preserve"> IF(ISERROR(
SUMPRODUCT(
(LEFT(TEXT(INDEX(Mouvements,2,3):INDEX(Mouvements,ROWS(Mouvements),3),0),10)&gt;=LEFT(IF(ISERROR(_xlfn.TEXTBEFORE(_xlfn.TEXTSPLIT(B10,";"),":")),"",_xlfn.TEXTBEFORE(_xlfn.TEXTSPLIT(B10,";"),":")&amp;REPT("0",10)),10))
*
(LEFT(TEXT(INDEX(Mouvements,2,3):INDEX(Mouvements,ROWS(Mouvements),3),0),10)&lt;=LEFT(IF(ISERROR(_xlfn.TEXTAFTER(_xlfn.TEXTSPLIT(B10,";"),":")),"",_xlfn.TEXTAFTER(_xlfn.TEXTSPLIT(B10,";"),":")&amp;REPT("Z",10)),10))
*
(INDEX(Mouvements,2,5):INDEX(Mouvements,ROWS(Mouvements),5))
)
+
SUMPRODUCT(
(LEFT(TEXT(INDEX(Mouvements,2,3):INDEX(Mouvements,ROWS(Mouvements),3),0),LEN(TEXT(_xlfn.TEXTSPLIT(B10,";"),0)))=TEXT(_xlfn.TEXTSPLIT(B10,";"),0))
*
(INDEX(Mouvements,2,5):INDEX(Mouvements,ROWS(Mouvements),5))
)),"",
SUMPRODUCT(
(LEFT(TEXT(INDEX(Mouvements,2,3):INDEX(Mouvements,ROWS(Mouvements),3),0),10)&gt;=LEFT(IF(ISERROR(_xlfn.TEXTBEFORE(_xlfn.TEXTSPLIT(B10,";"),":")),"",_xlfn.TEXTBEFORE(_xlfn.TEXTSPLIT(B10,";"),":")&amp;REPT("0",10)),10))
*
(LEFT(TEXT(INDEX(Mouvements,2,3):INDEX(Mouvements,ROWS(Mouvements),3),0),10)&lt;=LEFT(IF(ISERROR(_xlfn.TEXTAFTER(_xlfn.TEXTSPLIT(B10,";"),":")),"",_xlfn.TEXTAFTER(_xlfn.TEXTSPLIT(B10,";"),":")&amp;REPT("Z",10)),10))
*
(INDEX(Mouvements,2,5):INDEX(Mouvements,ROWS(Mouvements),5))
)
+
SUMPRODUCT(
(LEFT(TEXT(INDEX(Mouvements,2,3):INDEX(Mouvements,ROWS(Mouvements),3),0),LEN(TEXT(_xlfn.TEXTSPLIT(B10,";"),0)))=TEXT(_xlfn.TEXTSPLIT(B10,";"),0))
*
(INDEX(Mouvements,2,5):INDEX(Mouvements,ROWS(Mouvements),5))
))</f>
        <v/>
      </c>
      <c r="D10" s="7"/>
      <c r="E10" s="6"/>
      <c r="F10" s="7"/>
      <c r="G10" s="6"/>
      <c r="H10" s="7" t="str">
        <f t="shared" si="0"/>
        <v/>
      </c>
      <c r="I10" s="6"/>
      <c r="J10" s="6"/>
      <c r="K10" s="6"/>
      <c r="L10" s="13"/>
    </row>
    <row r="11" spans="1:12" x14ac:dyDescent="0.3">
      <c r="A11" s="13"/>
      <c r="B11" s="6"/>
      <c r="C11" s="8" t="str" cm="1">
        <f t="array" ref="C11" xml:space="preserve"> IF(ISERROR(
SUMPRODUCT(
(LEFT(TEXT(INDEX(Mouvements,2,3):INDEX(Mouvements,ROWS(Mouvements),3),0),10)&gt;=LEFT(IF(ISERROR(_xlfn.TEXTBEFORE(_xlfn.TEXTSPLIT(B11,";"),":")),"",_xlfn.TEXTBEFORE(_xlfn.TEXTSPLIT(B11,";"),":")&amp;REPT("0",10)),10))
*
(LEFT(TEXT(INDEX(Mouvements,2,3):INDEX(Mouvements,ROWS(Mouvements),3),0),10)&lt;=LEFT(IF(ISERROR(_xlfn.TEXTAFTER(_xlfn.TEXTSPLIT(B11,";"),":")),"",_xlfn.TEXTAFTER(_xlfn.TEXTSPLIT(B11,";"),":")&amp;REPT("Z",10)),10))
*
(INDEX(Mouvements,2,5):INDEX(Mouvements,ROWS(Mouvements),5))
)
+
SUMPRODUCT(
(LEFT(TEXT(INDEX(Mouvements,2,3):INDEX(Mouvements,ROWS(Mouvements),3),0),LEN(TEXT(_xlfn.TEXTSPLIT(B11,";"),0)))=TEXT(_xlfn.TEXTSPLIT(B11,";"),0))
*
(INDEX(Mouvements,2,5):INDEX(Mouvements,ROWS(Mouvements),5))
)),"",
SUMPRODUCT(
(LEFT(TEXT(INDEX(Mouvements,2,3):INDEX(Mouvements,ROWS(Mouvements),3),0),10)&gt;=LEFT(IF(ISERROR(_xlfn.TEXTBEFORE(_xlfn.TEXTSPLIT(B11,";"),":")),"",_xlfn.TEXTBEFORE(_xlfn.TEXTSPLIT(B11,";"),":")&amp;REPT("0",10)),10))
*
(LEFT(TEXT(INDEX(Mouvements,2,3):INDEX(Mouvements,ROWS(Mouvements),3),0),10)&lt;=LEFT(IF(ISERROR(_xlfn.TEXTAFTER(_xlfn.TEXTSPLIT(B11,";"),":")),"",_xlfn.TEXTAFTER(_xlfn.TEXTSPLIT(B11,";"),":")&amp;REPT("Z",10)),10))
*
(INDEX(Mouvements,2,5):INDEX(Mouvements,ROWS(Mouvements),5))
)
+
SUMPRODUCT(
(LEFT(TEXT(INDEX(Mouvements,2,3):INDEX(Mouvements,ROWS(Mouvements),3),0),LEN(TEXT(_xlfn.TEXTSPLIT(B11,";"),0)))=TEXT(_xlfn.TEXTSPLIT(B11,";"),0))
*
(INDEX(Mouvements,2,5):INDEX(Mouvements,ROWS(Mouvements),5))
))</f>
        <v/>
      </c>
      <c r="D11" s="7"/>
      <c r="E11" s="6"/>
      <c r="F11" s="7"/>
      <c r="G11" s="6"/>
      <c r="H11" s="7" t="str">
        <f t="shared" si="0"/>
        <v/>
      </c>
      <c r="I11" s="6"/>
      <c r="J11" s="6"/>
      <c r="K11" s="6"/>
      <c r="L11" s="13"/>
    </row>
    <row r="12" spans="1:12" x14ac:dyDescent="0.3">
      <c r="A12" s="13"/>
      <c r="B12" s="6"/>
      <c r="C12" s="8" t="str" cm="1">
        <f t="array" ref="C12" xml:space="preserve"> IF(ISERROR(
SUMPRODUCT(
(LEFT(TEXT(INDEX(Mouvements,2,3):INDEX(Mouvements,ROWS(Mouvements),3),0),10)&gt;=LEFT(IF(ISERROR(_xlfn.TEXTBEFORE(_xlfn.TEXTSPLIT(B12,";"),":")),"",_xlfn.TEXTBEFORE(_xlfn.TEXTSPLIT(B12,";"),":")&amp;REPT("0",10)),10))
*
(LEFT(TEXT(INDEX(Mouvements,2,3):INDEX(Mouvements,ROWS(Mouvements),3),0),10)&lt;=LEFT(IF(ISERROR(_xlfn.TEXTAFTER(_xlfn.TEXTSPLIT(B12,";"),":")),"",_xlfn.TEXTAFTER(_xlfn.TEXTSPLIT(B12,";"),":")&amp;REPT("Z",10)),10))
*
(INDEX(Mouvements,2,5):INDEX(Mouvements,ROWS(Mouvements),5))
)
+
SUMPRODUCT(
(LEFT(TEXT(INDEX(Mouvements,2,3):INDEX(Mouvements,ROWS(Mouvements),3),0),LEN(TEXT(_xlfn.TEXTSPLIT(B12,";"),0)))=TEXT(_xlfn.TEXTSPLIT(B12,";"),0))
*
(INDEX(Mouvements,2,5):INDEX(Mouvements,ROWS(Mouvements),5))
)),"",
SUMPRODUCT(
(LEFT(TEXT(INDEX(Mouvements,2,3):INDEX(Mouvements,ROWS(Mouvements),3),0),10)&gt;=LEFT(IF(ISERROR(_xlfn.TEXTBEFORE(_xlfn.TEXTSPLIT(B12,";"),":")),"",_xlfn.TEXTBEFORE(_xlfn.TEXTSPLIT(B12,";"),":")&amp;REPT("0",10)),10))
*
(LEFT(TEXT(INDEX(Mouvements,2,3):INDEX(Mouvements,ROWS(Mouvements),3),0),10)&lt;=LEFT(IF(ISERROR(_xlfn.TEXTAFTER(_xlfn.TEXTSPLIT(B12,";"),":")),"",_xlfn.TEXTAFTER(_xlfn.TEXTSPLIT(B12,";"),":")&amp;REPT("Z",10)),10))
*
(INDEX(Mouvements,2,5):INDEX(Mouvements,ROWS(Mouvements),5))
)
+
SUMPRODUCT(
(LEFT(TEXT(INDEX(Mouvements,2,3):INDEX(Mouvements,ROWS(Mouvements),3),0),LEN(TEXT(_xlfn.TEXTSPLIT(B12,";"),0)))=TEXT(_xlfn.TEXTSPLIT(B12,";"),0))
*
(INDEX(Mouvements,2,5):INDEX(Mouvements,ROWS(Mouvements),5))
))</f>
        <v/>
      </c>
      <c r="D12" s="7"/>
      <c r="E12" s="6"/>
      <c r="F12" s="7"/>
      <c r="G12" s="6"/>
      <c r="H12" s="7" t="str">
        <f t="shared" si="0"/>
        <v/>
      </c>
      <c r="I12" s="6"/>
      <c r="J12" s="6"/>
      <c r="K12" s="6"/>
      <c r="L12" s="13"/>
    </row>
    <row r="13" spans="1:12" x14ac:dyDescent="0.3">
      <c r="A13" s="13"/>
      <c r="B13" s="6"/>
      <c r="C13" s="8" t="str" cm="1">
        <f t="array" ref="C13" xml:space="preserve"> IF(ISERROR(
SUMPRODUCT(
(LEFT(TEXT(INDEX(Mouvements,2,3):INDEX(Mouvements,ROWS(Mouvements),3),0),10)&gt;=LEFT(IF(ISERROR(_xlfn.TEXTBEFORE(_xlfn.TEXTSPLIT(B13,";"),":")),"",_xlfn.TEXTBEFORE(_xlfn.TEXTSPLIT(B13,";"),":")&amp;REPT("0",10)),10))
*
(LEFT(TEXT(INDEX(Mouvements,2,3):INDEX(Mouvements,ROWS(Mouvements),3),0),10)&lt;=LEFT(IF(ISERROR(_xlfn.TEXTAFTER(_xlfn.TEXTSPLIT(B13,";"),":")),"",_xlfn.TEXTAFTER(_xlfn.TEXTSPLIT(B13,";"),":")&amp;REPT("Z",10)),10))
*
(INDEX(Mouvements,2,5):INDEX(Mouvements,ROWS(Mouvements),5))
)
+
SUMPRODUCT(
(LEFT(TEXT(INDEX(Mouvements,2,3):INDEX(Mouvements,ROWS(Mouvements),3),0),LEN(TEXT(_xlfn.TEXTSPLIT(B13,";"),0)))=TEXT(_xlfn.TEXTSPLIT(B13,";"),0))
*
(INDEX(Mouvements,2,5):INDEX(Mouvements,ROWS(Mouvements),5))
)),"",
SUMPRODUCT(
(LEFT(TEXT(INDEX(Mouvements,2,3):INDEX(Mouvements,ROWS(Mouvements),3),0),10)&gt;=LEFT(IF(ISERROR(_xlfn.TEXTBEFORE(_xlfn.TEXTSPLIT(B13,";"),":")),"",_xlfn.TEXTBEFORE(_xlfn.TEXTSPLIT(B13,";"),":")&amp;REPT("0",10)),10))
*
(LEFT(TEXT(INDEX(Mouvements,2,3):INDEX(Mouvements,ROWS(Mouvements),3),0),10)&lt;=LEFT(IF(ISERROR(_xlfn.TEXTAFTER(_xlfn.TEXTSPLIT(B13,";"),":")),"",_xlfn.TEXTAFTER(_xlfn.TEXTSPLIT(B13,";"),":")&amp;REPT("Z",10)),10))
*
(INDEX(Mouvements,2,5):INDEX(Mouvements,ROWS(Mouvements),5))
)
+
SUMPRODUCT(
(LEFT(TEXT(INDEX(Mouvements,2,3):INDEX(Mouvements,ROWS(Mouvements),3),0),LEN(TEXT(_xlfn.TEXTSPLIT(B13,";"),0)))=TEXT(_xlfn.TEXTSPLIT(B13,";"),0))
*
(INDEX(Mouvements,2,5):INDEX(Mouvements,ROWS(Mouvements),5))
))</f>
        <v/>
      </c>
      <c r="D13" s="7"/>
      <c r="E13" s="6"/>
      <c r="F13" s="7"/>
      <c r="G13" s="6"/>
      <c r="H13" s="7" t="str">
        <f t="shared" si="0"/>
        <v/>
      </c>
      <c r="I13" s="6"/>
      <c r="J13" s="6"/>
      <c r="K13" s="6"/>
      <c r="L13" s="13"/>
    </row>
    <row r="14" spans="1:12" ht="15" customHeight="1" x14ac:dyDescent="0.3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</row>
  </sheetData>
  <mergeCells count="3">
    <mergeCell ref="G4:H4"/>
    <mergeCell ref="E4:F4"/>
    <mergeCell ref="B2:K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4"/>
  <sheetViews>
    <sheetView workbookViewId="0">
      <selection activeCell="B4" sqref="B4:B5"/>
    </sheetView>
  </sheetViews>
  <sheetFormatPr baseColWidth="10" defaultColWidth="11.42578125" defaultRowHeight="12.75" x14ac:dyDescent="0.2"/>
  <cols>
    <col min="1" max="1" width="3.7109375" customWidth="1"/>
    <col min="2" max="2" width="21.42578125" bestFit="1" customWidth="1"/>
    <col min="3" max="3" width="37.28515625" customWidth="1"/>
    <col min="4" max="4" width="16.28515625" customWidth="1"/>
    <col min="5" max="5" width="15.28515625" customWidth="1"/>
    <col min="6" max="6" width="3.5703125" customWidth="1"/>
    <col min="8" max="8" width="12" bestFit="1" customWidth="1"/>
    <col min="9" max="9" width="11.85546875" bestFit="1" customWidth="1"/>
    <col min="10" max="11" width="29.28515625" bestFit="1" customWidth="1"/>
  </cols>
  <sheetData>
    <row r="1" spans="1:6" ht="13.5" thickBot="1" x14ac:dyDescent="0.25">
      <c r="A1" s="14"/>
      <c r="B1" s="14"/>
      <c r="C1" s="14"/>
      <c r="D1" s="14"/>
      <c r="E1" s="14"/>
      <c r="F1" s="14"/>
    </row>
    <row r="2" spans="1:6" ht="13.5" thickBot="1" x14ac:dyDescent="0.25">
      <c r="A2" s="14"/>
      <c r="B2" s="44" t="s">
        <v>23</v>
      </c>
      <c r="C2" s="45"/>
      <c r="D2" s="45"/>
      <c r="E2" s="46"/>
      <c r="F2" s="14"/>
    </row>
    <row r="3" spans="1:6" x14ac:dyDescent="0.2">
      <c r="A3" s="14"/>
      <c r="B3" s="14"/>
      <c r="C3" s="14"/>
      <c r="D3" s="14"/>
      <c r="E3" s="14"/>
      <c r="F3" s="14"/>
    </row>
    <row r="4" spans="1:6" x14ac:dyDescent="0.2">
      <c r="A4" s="14"/>
      <c r="B4" s="14"/>
      <c r="C4" s="14"/>
      <c r="D4" s="14"/>
      <c r="E4" s="14"/>
      <c r="F4" s="14"/>
    </row>
    <row r="5" spans="1:6" x14ac:dyDescent="0.2">
      <c r="A5" s="14"/>
      <c r="B5" s="14"/>
      <c r="C5" s="14"/>
      <c r="D5" s="14"/>
      <c r="E5" s="14"/>
      <c r="F5" s="14"/>
    </row>
    <row r="6" spans="1:6" ht="13.5" thickBot="1" x14ac:dyDescent="0.25">
      <c r="A6" s="14"/>
      <c r="B6" s="14"/>
      <c r="C6" s="14"/>
      <c r="D6" s="14"/>
      <c r="E6" s="14"/>
      <c r="F6" s="14"/>
    </row>
    <row r="7" spans="1:6" ht="13.5" thickBot="1" x14ac:dyDescent="0.25">
      <c r="A7" s="14"/>
      <c r="B7" s="29" t="s">
        <v>18</v>
      </c>
      <c r="C7" s="30" t="s">
        <v>21</v>
      </c>
      <c r="D7" s="30" t="s">
        <v>24</v>
      </c>
      <c r="E7" s="31" t="s">
        <v>25</v>
      </c>
      <c r="F7" s="14"/>
    </row>
    <row r="8" spans="1:6" x14ac:dyDescent="0.2">
      <c r="A8" s="14"/>
      <c r="B8" s="20" t="str">
        <f>'Stock (à compléter)'!B6</f>
        <v>311000</v>
      </c>
      <c r="C8" s="10">
        <f>'Stock (à compléter)'!G6</f>
        <v>0</v>
      </c>
      <c r="D8" s="21">
        <f>IF('Stock (à compléter)'!E6&gt;0,'Stock (à compléter)'!E6,0)</f>
        <v>0</v>
      </c>
      <c r="E8" s="22">
        <f>IF('Stock (à compléter)'!E6&lt;0,-'Stock (à compléter)'!E6,0)</f>
        <v>0</v>
      </c>
      <c r="F8" s="14"/>
    </row>
    <row r="9" spans="1:6" x14ac:dyDescent="0.2">
      <c r="A9" s="14"/>
      <c r="B9" s="23" t="str">
        <f>'Stock (à compléter)'!F6</f>
        <v>60311000</v>
      </c>
      <c r="C9" s="11">
        <f>'Stock (à compléter)'!G6</f>
        <v>0</v>
      </c>
      <c r="D9" s="24">
        <f>IF('Stock (à compléter)'!E6&lt;0,-'Stock (à compléter)'!E6,0)</f>
        <v>0</v>
      </c>
      <c r="E9" s="25">
        <f>IF('Stock (à compléter)'!E6&gt;0,'Stock (à compléter)'!E6,0)</f>
        <v>0</v>
      </c>
      <c r="F9" s="14"/>
    </row>
    <row r="10" spans="1:6" x14ac:dyDescent="0.2">
      <c r="A10" s="14"/>
      <c r="B10" s="20" t="str">
        <f>'Stock (à compléter)'!B7</f>
        <v>320000</v>
      </c>
      <c r="C10" s="10">
        <f>'Stock (à compléter)'!G7</f>
        <v>0</v>
      </c>
      <c r="D10" s="21">
        <f>IF('Stock (à compléter)'!E7&gt;0,'Stock (à compléter)'!E7,0)</f>
        <v>0</v>
      </c>
      <c r="E10" s="22">
        <f>IF('Stock (à compléter)'!E7&lt;0,-'Stock (à compléter)'!E7,0)</f>
        <v>0</v>
      </c>
      <c r="F10" s="14"/>
    </row>
    <row r="11" spans="1:6" x14ac:dyDescent="0.2">
      <c r="A11" s="14"/>
      <c r="B11" s="23" t="str">
        <f>'Stock (à compléter)'!F7</f>
        <v>60320000</v>
      </c>
      <c r="C11" s="11">
        <f>'Stock (à compléter)'!G7</f>
        <v>0</v>
      </c>
      <c r="D11" s="24">
        <f>IF('Stock (à compléter)'!E7&lt;0,-'Stock (à compléter)'!E7,0)</f>
        <v>0</v>
      </c>
      <c r="E11" s="25">
        <f>IF('Stock (à compléter)'!E7&gt;0,'Stock (à compléter)'!E7,0)</f>
        <v>0</v>
      </c>
      <c r="F11" s="14"/>
    </row>
    <row r="12" spans="1:6" x14ac:dyDescent="0.2">
      <c r="A12" s="14"/>
      <c r="B12" s="20">
        <f>'Stock (à compléter)'!B8</f>
        <v>0</v>
      </c>
      <c r="C12" s="10">
        <f>'Stock (à compléter)'!G8</f>
        <v>0</v>
      </c>
      <c r="D12" s="21">
        <f>IF('Stock (à compléter)'!E8&gt;0,'Stock (à compléter)'!E8,0)</f>
        <v>0</v>
      </c>
      <c r="E12" s="22">
        <f>IF('Stock (à compléter)'!E8&lt;0,-'Stock (à compléter)'!E8,0)</f>
        <v>0</v>
      </c>
      <c r="F12" s="14"/>
    </row>
    <row r="13" spans="1:6" x14ac:dyDescent="0.2">
      <c r="A13" s="14"/>
      <c r="B13" s="23" t="str">
        <f>'Stock (à compléter)'!F8</f>
        <v/>
      </c>
      <c r="C13" s="11">
        <f>'Stock (à compléter)'!G8</f>
        <v>0</v>
      </c>
      <c r="D13" s="24">
        <f>IF('Stock (à compléter)'!E8&lt;0,-'Stock (à compléter)'!E8,0)</f>
        <v>0</v>
      </c>
      <c r="E13" s="25">
        <f>IF('Stock (à compléter)'!E8&gt;0,'Stock (à compléter)'!E8,0)</f>
        <v>0</v>
      </c>
      <c r="F13" s="14"/>
    </row>
    <row r="14" spans="1:6" x14ac:dyDescent="0.2">
      <c r="A14" s="14"/>
      <c r="B14" s="20">
        <f>'Stock (à compléter)'!B9</f>
        <v>0</v>
      </c>
      <c r="C14" s="10">
        <f>'Stock (à compléter)'!G9</f>
        <v>0</v>
      </c>
      <c r="D14" s="21">
        <f>IF('Stock (à compléter)'!E9&gt;0,'Stock (à compléter)'!E9,0)</f>
        <v>0</v>
      </c>
      <c r="E14" s="22">
        <f>IF('Stock (à compléter)'!E9&lt;0,-'Stock (à compléter)'!E9,0)</f>
        <v>0</v>
      </c>
      <c r="F14" s="14"/>
    </row>
    <row r="15" spans="1:6" x14ac:dyDescent="0.2">
      <c r="A15" s="14"/>
      <c r="B15" s="23" t="str">
        <f>'Stock (à compléter)'!F9</f>
        <v/>
      </c>
      <c r="C15" s="11">
        <f>'Stock (à compléter)'!G9</f>
        <v>0</v>
      </c>
      <c r="D15" s="24">
        <f>IF('Stock (à compléter)'!E9&lt;0,-'Stock (à compléter)'!E9,0)</f>
        <v>0</v>
      </c>
      <c r="E15" s="25">
        <f>IF('Stock (à compléter)'!E9&gt;0,'Stock (à compléter)'!E9,0)</f>
        <v>0</v>
      </c>
      <c r="F15" s="14"/>
    </row>
    <row r="16" spans="1:6" x14ac:dyDescent="0.2">
      <c r="A16" s="14"/>
      <c r="B16" s="20">
        <f>'Stock (à compléter)'!B10</f>
        <v>0</v>
      </c>
      <c r="C16" s="10">
        <f>'Stock (à compléter)'!G10</f>
        <v>0</v>
      </c>
      <c r="D16" s="21">
        <f>IF('Stock (à compléter)'!E10&gt;0,'Stock (à compléter)'!E10,0)</f>
        <v>0</v>
      </c>
      <c r="E16" s="22">
        <f>IF('Stock (à compléter)'!E10&lt;0,-'Stock (à compléter)'!E10,0)</f>
        <v>0</v>
      </c>
      <c r="F16" s="14"/>
    </row>
    <row r="17" spans="1:6" x14ac:dyDescent="0.2">
      <c r="A17" s="14"/>
      <c r="B17" s="23" t="str">
        <f>'Stock (à compléter)'!F10</f>
        <v/>
      </c>
      <c r="C17" s="11">
        <f>'Stock (à compléter)'!G10</f>
        <v>0</v>
      </c>
      <c r="D17" s="24">
        <f>IF('Stock (à compléter)'!E10&lt;0,-'Stock (à compléter)'!E10,0)</f>
        <v>0</v>
      </c>
      <c r="E17" s="25">
        <f>IF('Stock (à compléter)'!E10&gt;0,'Stock (à compléter)'!E10,0)</f>
        <v>0</v>
      </c>
      <c r="F17" s="14"/>
    </row>
    <row r="18" spans="1:6" x14ac:dyDescent="0.2">
      <c r="A18" s="14"/>
      <c r="B18" s="20">
        <f>'Stock (à compléter)'!B11</f>
        <v>0</v>
      </c>
      <c r="C18" s="10">
        <f>'Stock (à compléter)'!G11</f>
        <v>0</v>
      </c>
      <c r="D18" s="21">
        <f>IF('Stock (à compléter)'!E11&gt;0,'Stock (à compléter)'!E11,0)</f>
        <v>0</v>
      </c>
      <c r="E18" s="22">
        <f>IF('Stock (à compléter)'!E11&lt;0,-'Stock (à compléter)'!E11,0)</f>
        <v>0</v>
      </c>
      <c r="F18" s="14"/>
    </row>
    <row r="19" spans="1:6" x14ac:dyDescent="0.2">
      <c r="A19" s="14"/>
      <c r="B19" s="23" t="str">
        <f>'Stock (à compléter)'!F11</f>
        <v/>
      </c>
      <c r="C19" s="11">
        <f>'Stock (à compléter)'!G11</f>
        <v>0</v>
      </c>
      <c r="D19" s="24">
        <f>IF('Stock (à compléter)'!E11&lt;0,-'Stock (à compléter)'!E11,0)</f>
        <v>0</v>
      </c>
      <c r="E19" s="25">
        <f>IF('Stock (à compléter)'!E11&gt;0,'Stock (à compléter)'!E11,0)</f>
        <v>0</v>
      </c>
      <c r="F19" s="14"/>
    </row>
    <row r="20" spans="1:6" x14ac:dyDescent="0.2">
      <c r="A20" s="14"/>
      <c r="B20" s="20">
        <f>'Stock (à compléter)'!B12</f>
        <v>0</v>
      </c>
      <c r="C20" s="10">
        <f>'Stock (à compléter)'!G12</f>
        <v>0</v>
      </c>
      <c r="D20" s="21">
        <f>IF('Stock (à compléter)'!E12&gt;0,'Stock (à compléter)'!E12,0)</f>
        <v>0</v>
      </c>
      <c r="E20" s="22">
        <f>IF('Stock (à compléter)'!E12&lt;0,-'Stock (à compléter)'!E12,0)</f>
        <v>0</v>
      </c>
      <c r="F20" s="14"/>
    </row>
    <row r="21" spans="1:6" x14ac:dyDescent="0.2">
      <c r="A21" s="14"/>
      <c r="B21" s="23" t="str">
        <f>'Stock (à compléter)'!F12</f>
        <v/>
      </c>
      <c r="C21" s="11">
        <f>'Stock (à compléter)'!G12</f>
        <v>0</v>
      </c>
      <c r="D21" s="24">
        <f>IF('Stock (à compléter)'!E12&lt;0,-'Stock (à compléter)'!E12,0)</f>
        <v>0</v>
      </c>
      <c r="E21" s="25">
        <f>IF('Stock (à compléter)'!E12&gt;0,'Stock (à compléter)'!E12,0)</f>
        <v>0</v>
      </c>
      <c r="F21" s="14"/>
    </row>
    <row r="22" spans="1:6" x14ac:dyDescent="0.2">
      <c r="A22" s="14"/>
      <c r="B22" s="20">
        <f>'Stock (à compléter)'!B13</f>
        <v>0</v>
      </c>
      <c r="C22" s="10">
        <f>'Stock (à compléter)'!G13</f>
        <v>0</v>
      </c>
      <c r="D22" s="21">
        <f>IF('Stock (à compléter)'!E13&gt;0,'Stock (à compléter)'!E13,0)</f>
        <v>0</v>
      </c>
      <c r="E22" s="22">
        <f>IF('Stock (à compléter)'!E13&lt;0,-'Stock (à compléter)'!E13,0)</f>
        <v>0</v>
      </c>
      <c r="F22" s="14"/>
    </row>
    <row r="23" spans="1:6" x14ac:dyDescent="0.2">
      <c r="A23" s="14"/>
      <c r="B23" s="23" t="str">
        <f>'Stock (à compléter)'!F13</f>
        <v/>
      </c>
      <c r="C23" s="11">
        <f>'Stock (à compléter)'!G13</f>
        <v>0</v>
      </c>
      <c r="D23" s="24">
        <f>IF('Stock (à compléter)'!E13&lt;0,-'Stock (à compléter)'!E13,0)</f>
        <v>0</v>
      </c>
      <c r="E23" s="25">
        <f>IF('Stock (à compléter)'!E13&gt;0,'Stock (à compléter)'!E13,0)</f>
        <v>0</v>
      </c>
      <c r="F23" s="14"/>
    </row>
    <row r="24" spans="1:6" x14ac:dyDescent="0.2">
      <c r="A24" s="14"/>
      <c r="B24" s="20" t="str">
        <f>'Stock (à compléter)'!B17</f>
        <v>330000</v>
      </c>
      <c r="C24" s="10">
        <f>'Stock (à compléter)'!G17</f>
        <v>0</v>
      </c>
      <c r="D24" s="21">
        <f>IF('Stock (à compléter)'!E17&gt;0,'Stock (à compléter)'!E17,0)</f>
        <v>0</v>
      </c>
      <c r="E24" s="22">
        <f>IF('Stock (à compléter)'!E17&lt;0,-'Stock (à compléter)'!E17,0)</f>
        <v>0</v>
      </c>
      <c r="F24" s="14"/>
    </row>
    <row r="25" spans="1:6" x14ac:dyDescent="0.2">
      <c r="A25" s="14"/>
      <c r="B25" s="23" t="str">
        <f>'Stock (à compléter)'!F17</f>
        <v>60330000</v>
      </c>
      <c r="C25" s="11">
        <f>'Stock (à compléter)'!G17</f>
        <v>0</v>
      </c>
      <c r="D25" s="24">
        <f>IF('Stock (à compléter)'!E17&lt;0,-'Stock (à compléter)'!E17,0)</f>
        <v>0</v>
      </c>
      <c r="E25" s="25">
        <f>IF('Stock (à compléter)'!E17&gt;0,'Stock (à compléter)'!E17,0)</f>
        <v>0</v>
      </c>
      <c r="F25" s="14"/>
    </row>
    <row r="26" spans="1:6" x14ac:dyDescent="0.2">
      <c r="A26" s="14"/>
      <c r="B26" s="20" t="str">
        <f>'Stock (à compléter)'!B18</f>
        <v>340000</v>
      </c>
      <c r="C26" s="10">
        <f>'Stock (à compléter)'!G18</f>
        <v>0</v>
      </c>
      <c r="D26" s="21">
        <f>IF('Stock (à compléter)'!E18&gt;0,'Stock (à compléter)'!E18,0)</f>
        <v>0</v>
      </c>
      <c r="E26" s="22">
        <f>IF('Stock (à compléter)'!E18&lt;0,-'Stock (à compléter)'!E18,0)</f>
        <v>0</v>
      </c>
      <c r="F26" s="14"/>
    </row>
    <row r="27" spans="1:6" x14ac:dyDescent="0.2">
      <c r="A27" s="14"/>
      <c r="B27" s="23" t="str">
        <f>'Stock (à compléter)'!F18</f>
        <v>60340000</v>
      </c>
      <c r="C27" s="11">
        <f>'Stock (à compléter)'!G18</f>
        <v>0</v>
      </c>
      <c r="D27" s="24">
        <f>IF('Stock (à compléter)'!E18&lt;0,-'Stock (à compléter)'!E18,0)</f>
        <v>0</v>
      </c>
      <c r="E27" s="25">
        <f>IF('Stock (à compléter)'!E18&gt;0,'Stock (à compléter)'!E18,0)</f>
        <v>0</v>
      </c>
      <c r="F27" s="14"/>
    </row>
    <row r="28" spans="1:6" x14ac:dyDescent="0.2">
      <c r="A28" s="14"/>
      <c r="B28" s="20">
        <f>'Stock (à compléter)'!B19</f>
        <v>0</v>
      </c>
      <c r="C28" s="10">
        <f>'Stock (à compléter)'!G19</f>
        <v>0</v>
      </c>
      <c r="D28" s="21">
        <f>IF('Stock (à compléter)'!E19&gt;0,'Stock (à compléter)'!E19,0)</f>
        <v>0</v>
      </c>
      <c r="E28" s="22">
        <f>IF('Stock (à compléter)'!E19&lt;0,-'Stock (à compléter)'!E19,0)</f>
        <v>0</v>
      </c>
      <c r="F28" s="14"/>
    </row>
    <row r="29" spans="1:6" x14ac:dyDescent="0.2">
      <c r="A29" s="14"/>
      <c r="B29" s="23" t="str">
        <f>'Stock (à compléter)'!F19</f>
        <v/>
      </c>
      <c r="C29" s="11">
        <f>'Stock (à compléter)'!G19</f>
        <v>0</v>
      </c>
      <c r="D29" s="24">
        <f>IF('Stock (à compléter)'!E19&lt;0,-'Stock (à compléter)'!E19,0)</f>
        <v>0</v>
      </c>
      <c r="E29" s="25">
        <f>IF('Stock (à compléter)'!E19&gt;0,'Stock (à compléter)'!E19,0)</f>
        <v>0</v>
      </c>
      <c r="F29" s="14"/>
    </row>
    <row r="30" spans="1:6" x14ac:dyDescent="0.2">
      <c r="A30" s="14"/>
      <c r="B30" s="20">
        <f>'Stock (à compléter)'!B20</f>
        <v>0</v>
      </c>
      <c r="C30" s="10">
        <f>'Stock (à compléter)'!G20</f>
        <v>0</v>
      </c>
      <c r="D30" s="21">
        <f>IF('Stock (à compléter)'!E20&gt;0,'Stock (à compléter)'!E20,0)</f>
        <v>0</v>
      </c>
      <c r="E30" s="22">
        <f>IF('Stock (à compléter)'!E20&lt;0,-'Stock (à compléter)'!E20,0)</f>
        <v>0</v>
      </c>
      <c r="F30" s="14"/>
    </row>
    <row r="31" spans="1:6" x14ac:dyDescent="0.2">
      <c r="A31" s="14"/>
      <c r="B31" s="23" t="str">
        <f>'Stock (à compléter)'!F20</f>
        <v/>
      </c>
      <c r="C31" s="11">
        <f>'Stock (à compléter)'!G20</f>
        <v>0</v>
      </c>
      <c r="D31" s="24">
        <f>IF('Stock (à compléter)'!E20&lt;0,-'Stock (à compléter)'!E20,0)</f>
        <v>0</v>
      </c>
      <c r="E31" s="25">
        <f>IF('Stock (à compléter)'!E20&gt;0,'Stock (à compléter)'!E20,0)</f>
        <v>0</v>
      </c>
      <c r="F31" s="14"/>
    </row>
    <row r="32" spans="1:6" x14ac:dyDescent="0.2">
      <c r="A32" s="14"/>
      <c r="B32" s="20">
        <f>'Stock (à compléter)'!B21</f>
        <v>0</v>
      </c>
      <c r="C32" s="10">
        <f>'Stock (à compléter)'!G21</f>
        <v>0</v>
      </c>
      <c r="D32" s="21">
        <f>IF('Stock (à compléter)'!E21&gt;0,'Stock (à compléter)'!E21,0)</f>
        <v>0</v>
      </c>
      <c r="E32" s="22">
        <f>IF('Stock (à compléter)'!E21&lt;0,-'Stock (à compléter)'!E21,0)</f>
        <v>0</v>
      </c>
      <c r="F32" s="14"/>
    </row>
    <row r="33" spans="1:6" x14ac:dyDescent="0.2">
      <c r="A33" s="14"/>
      <c r="B33" s="23" t="str">
        <f>'Stock (à compléter)'!F21</f>
        <v/>
      </c>
      <c r="C33" s="11">
        <f>'Stock (à compléter)'!G21</f>
        <v>0</v>
      </c>
      <c r="D33" s="24">
        <f>IF('Stock (à compléter)'!E21&lt;0,-'Stock (à compléter)'!E21,0)</f>
        <v>0</v>
      </c>
      <c r="E33" s="25">
        <f>IF('Stock (à compléter)'!E21&gt;0,'Stock (à compléter)'!E21,0)</f>
        <v>0</v>
      </c>
      <c r="F33" s="14"/>
    </row>
    <row r="34" spans="1:6" x14ac:dyDescent="0.2">
      <c r="A34" s="14"/>
      <c r="B34" s="20">
        <f>'Stock (à compléter)'!B22</f>
        <v>0</v>
      </c>
      <c r="C34" s="10">
        <f>'Stock (à compléter)'!G22</f>
        <v>0</v>
      </c>
      <c r="D34" s="21">
        <f>IF('Stock (à compléter)'!E22&gt;0,'Stock (à compléter)'!E22,0)</f>
        <v>0</v>
      </c>
      <c r="E34" s="22">
        <f>IF('Stock (à compléter)'!E22&lt;0,-'Stock (à compléter)'!E22,0)</f>
        <v>0</v>
      </c>
      <c r="F34" s="14"/>
    </row>
    <row r="35" spans="1:6" x14ac:dyDescent="0.2">
      <c r="A35" s="14"/>
      <c r="B35" s="23" t="str">
        <f>'Stock (à compléter)'!F22</f>
        <v/>
      </c>
      <c r="C35" s="11">
        <f>'Stock (à compléter)'!G22</f>
        <v>0</v>
      </c>
      <c r="D35" s="24">
        <f>IF('Stock (à compléter)'!E22&lt;0,-'Stock (à compléter)'!E22,0)</f>
        <v>0</v>
      </c>
      <c r="E35" s="25">
        <f>IF('Stock (à compléter)'!E22&gt;0,'Stock (à compléter)'!E22,0)</f>
        <v>0</v>
      </c>
      <c r="F35" s="14"/>
    </row>
    <row r="36" spans="1:6" x14ac:dyDescent="0.2">
      <c r="A36" s="14"/>
      <c r="B36" s="20">
        <f>'Stock (à compléter)'!B23</f>
        <v>0</v>
      </c>
      <c r="C36" s="10">
        <f>'Stock (à compléter)'!G23</f>
        <v>0</v>
      </c>
      <c r="D36" s="21">
        <f>IF('Stock (à compléter)'!E23&gt;0,'Stock (à compléter)'!E23,0)</f>
        <v>0</v>
      </c>
      <c r="E36" s="22">
        <f>IF('Stock (à compléter)'!E23&lt;0,-'Stock (à compléter)'!E23,0)</f>
        <v>0</v>
      </c>
      <c r="F36" s="14"/>
    </row>
    <row r="37" spans="1:6" x14ac:dyDescent="0.2">
      <c r="A37" s="14"/>
      <c r="B37" s="23" t="str">
        <f>'Stock (à compléter)'!F23</f>
        <v/>
      </c>
      <c r="C37" s="11">
        <f>'Stock (à compléter)'!G23</f>
        <v>0</v>
      </c>
      <c r="D37" s="24">
        <f>IF('Stock (à compléter)'!E23&lt;0,-'Stock (à compléter)'!E23,0)</f>
        <v>0</v>
      </c>
      <c r="E37" s="25">
        <f>IF('Stock (à compléter)'!E23&gt;0,'Stock (à compléter)'!E23,0)</f>
        <v>0</v>
      </c>
      <c r="F37" s="14"/>
    </row>
    <row r="38" spans="1:6" x14ac:dyDescent="0.2">
      <c r="A38" s="14"/>
      <c r="B38" s="20">
        <f>'Stock (à compléter)'!B24</f>
        <v>0</v>
      </c>
      <c r="C38" s="10">
        <f>'Stock (à compléter)'!G24</f>
        <v>0</v>
      </c>
      <c r="D38" s="21">
        <f>IF('Stock (à compléter)'!E24&gt;0,'Stock (à compléter)'!E24,0)</f>
        <v>0</v>
      </c>
      <c r="E38" s="22">
        <f>IF('Stock (à compléter)'!E24&lt;0,-'Stock (à compléter)'!E24,0)</f>
        <v>0</v>
      </c>
      <c r="F38" s="14"/>
    </row>
    <row r="39" spans="1:6" x14ac:dyDescent="0.2">
      <c r="A39" s="14"/>
      <c r="B39" s="23" t="str">
        <f>'Stock (à compléter)'!F24</f>
        <v/>
      </c>
      <c r="C39" s="11">
        <f>'Stock (à compléter)'!G24</f>
        <v>0</v>
      </c>
      <c r="D39" s="24">
        <f>IF('Stock (à compléter)'!E24&lt;0,-'Stock (à compléter)'!E24,0)</f>
        <v>0</v>
      </c>
      <c r="E39" s="25">
        <f>IF('Stock (à compléter)'!E24&gt;0,'Stock (à compléter)'!E24,0)</f>
        <v>0</v>
      </c>
      <c r="F39" s="14"/>
    </row>
    <row r="40" spans="1:6" x14ac:dyDescent="0.2">
      <c r="A40" s="14"/>
      <c r="B40" s="20">
        <f>'Stock (à compléter)'!B28</f>
        <v>35000000</v>
      </c>
      <c r="C40" s="10">
        <f>'Stock (à compléter)'!G28</f>
        <v>0</v>
      </c>
      <c r="D40" s="21">
        <f>IF('Stock (à compléter)'!E28&gt;0,'Stock (à compléter)'!E28,0)</f>
        <v>0</v>
      </c>
      <c r="E40" s="22">
        <f>IF('Stock (à compléter)'!E28&lt;0,-'Stock (à compléter)'!E28,0)</f>
        <v>0</v>
      </c>
      <c r="F40" s="14"/>
    </row>
    <row r="41" spans="1:6" x14ac:dyDescent="0.2">
      <c r="A41" s="14"/>
      <c r="B41" s="23" t="str">
        <f>'Stock (à compléter)'!F28</f>
        <v>60350000</v>
      </c>
      <c r="C41" s="11">
        <f>'Stock (à compléter)'!G28</f>
        <v>0</v>
      </c>
      <c r="D41" s="24">
        <f>IF('Stock (à compléter)'!E28&lt;0,-'Stock (à compléter)'!E28,0)</f>
        <v>0</v>
      </c>
      <c r="E41" s="25">
        <f>IF('Stock (à compléter)'!E28&gt;0,'Stock (à compléter)'!E28,0)</f>
        <v>0</v>
      </c>
      <c r="F41" s="14"/>
    </row>
    <row r="42" spans="1:6" x14ac:dyDescent="0.2">
      <c r="A42" s="14"/>
      <c r="B42" s="20">
        <f>'Stock (à compléter)'!B29</f>
        <v>0</v>
      </c>
      <c r="C42" s="10">
        <f>'Stock (à compléter)'!G29</f>
        <v>0</v>
      </c>
      <c r="D42" s="21">
        <f>IF('Stock (à compléter)'!E29&gt;0,'Stock (à compléter)'!E29,0)</f>
        <v>0</v>
      </c>
      <c r="E42" s="22">
        <f>IF('Stock (à compléter)'!E29&lt;0,-'Stock (à compléter)'!E29,0)</f>
        <v>0</v>
      </c>
      <c r="F42" s="14"/>
    </row>
    <row r="43" spans="1:6" x14ac:dyDescent="0.2">
      <c r="A43" s="14"/>
      <c r="B43" s="23" t="str">
        <f>'Stock (à compléter)'!F29</f>
        <v/>
      </c>
      <c r="C43" s="11">
        <f>'Stock (à compléter)'!G29</f>
        <v>0</v>
      </c>
      <c r="D43" s="24">
        <f>IF('Stock (à compléter)'!E29&lt;0,-'Stock (à compléter)'!E29,0)</f>
        <v>0</v>
      </c>
      <c r="E43" s="25">
        <f>IF('Stock (à compléter)'!E29&gt;0,'Stock (à compléter)'!E29,0)</f>
        <v>0</v>
      </c>
      <c r="F43" s="14"/>
    </row>
    <row r="44" spans="1:6" x14ac:dyDescent="0.2">
      <c r="A44" s="14"/>
      <c r="B44" s="20">
        <f>'Stock (à compléter)'!B30</f>
        <v>0</v>
      </c>
      <c r="C44" s="10">
        <f>'Stock (à compléter)'!G30</f>
        <v>0</v>
      </c>
      <c r="D44" s="21">
        <f>IF('Stock (à compléter)'!E30&gt;0,'Stock (à compléter)'!E30,0)</f>
        <v>0</v>
      </c>
      <c r="E44" s="22">
        <f>IF('Stock (à compléter)'!E30&lt;0,-'Stock (à compléter)'!E30,0)</f>
        <v>0</v>
      </c>
      <c r="F44" s="14"/>
    </row>
    <row r="45" spans="1:6" x14ac:dyDescent="0.2">
      <c r="A45" s="14"/>
      <c r="B45" s="23" t="str">
        <f>'Stock (à compléter)'!F30</f>
        <v/>
      </c>
      <c r="C45" s="11">
        <f>'Stock (à compléter)'!G30</f>
        <v>0</v>
      </c>
      <c r="D45" s="24">
        <f>IF('Stock (à compléter)'!E30&lt;0,-'Stock (à compléter)'!E30,0)</f>
        <v>0</v>
      </c>
      <c r="E45" s="25">
        <f>IF('Stock (à compléter)'!E30&gt;0,'Stock (à compléter)'!E30,0)</f>
        <v>0</v>
      </c>
      <c r="F45" s="14"/>
    </row>
    <row r="46" spans="1:6" x14ac:dyDescent="0.2">
      <c r="A46" s="14"/>
      <c r="B46" s="20">
        <f>'Stock (à compléter)'!B31</f>
        <v>0</v>
      </c>
      <c r="C46" s="10">
        <f>'Stock (à compléter)'!G31</f>
        <v>0</v>
      </c>
      <c r="D46" s="21">
        <f>IF('Stock (à compléter)'!E31&gt;0,'Stock (à compléter)'!E31,0)</f>
        <v>0</v>
      </c>
      <c r="E46" s="22">
        <f>IF('Stock (à compléter)'!E31&lt;0,-'Stock (à compléter)'!E31,0)</f>
        <v>0</v>
      </c>
      <c r="F46" s="14"/>
    </row>
    <row r="47" spans="1:6" x14ac:dyDescent="0.2">
      <c r="A47" s="14"/>
      <c r="B47" s="23" t="str">
        <f>'Stock (à compléter)'!F31</f>
        <v/>
      </c>
      <c r="C47" s="11">
        <f>'Stock (à compléter)'!G31</f>
        <v>0</v>
      </c>
      <c r="D47" s="24">
        <f>IF('Stock (à compléter)'!E31&lt;0,-'Stock (à compléter)'!E31,0)</f>
        <v>0</v>
      </c>
      <c r="E47" s="25">
        <f>IF('Stock (à compléter)'!E31&gt;0,'Stock (à compléter)'!E31,0)</f>
        <v>0</v>
      </c>
      <c r="F47" s="14"/>
    </row>
    <row r="48" spans="1:6" x14ac:dyDescent="0.2">
      <c r="A48" s="14"/>
      <c r="B48" s="20">
        <f>'Stock (à compléter)'!B32</f>
        <v>0</v>
      </c>
      <c r="C48" s="10">
        <f>'Stock (à compléter)'!G32</f>
        <v>0</v>
      </c>
      <c r="D48" s="21">
        <f>IF('Stock (à compléter)'!E32&gt;0,'Stock (à compléter)'!E32,0)</f>
        <v>0</v>
      </c>
      <c r="E48" s="22">
        <f>IF('Stock (à compléter)'!E32&lt;0,-'Stock (à compléter)'!E32,0)</f>
        <v>0</v>
      </c>
      <c r="F48" s="14"/>
    </row>
    <row r="49" spans="1:6" x14ac:dyDescent="0.2">
      <c r="A49" s="14"/>
      <c r="B49" s="23" t="str">
        <f>'Stock (à compléter)'!F32</f>
        <v/>
      </c>
      <c r="C49" s="11">
        <f>'Stock (à compléter)'!G32</f>
        <v>0</v>
      </c>
      <c r="D49" s="24">
        <f>IF('Stock (à compléter)'!E32&lt;0,-'Stock (à compléter)'!E32,0)</f>
        <v>0</v>
      </c>
      <c r="E49" s="25">
        <f>IF('Stock (à compléter)'!E32&gt;0,'Stock (à compléter)'!E32,0)</f>
        <v>0</v>
      </c>
      <c r="F49" s="14"/>
    </row>
    <row r="50" spans="1:6" x14ac:dyDescent="0.2">
      <c r="A50" s="14"/>
      <c r="B50" s="20">
        <f>'Stock (à compléter)'!B33</f>
        <v>0</v>
      </c>
      <c r="C50" s="10">
        <f>'Stock (à compléter)'!G33</f>
        <v>0</v>
      </c>
      <c r="D50" s="21">
        <f>IF('Stock (à compléter)'!E33&gt;0,'Stock (à compléter)'!E33,0)</f>
        <v>0</v>
      </c>
      <c r="E50" s="22">
        <f>IF('Stock (à compléter)'!E33&lt;0,-'Stock (à compléter)'!E33,0)</f>
        <v>0</v>
      </c>
      <c r="F50" s="14"/>
    </row>
    <row r="51" spans="1:6" x14ac:dyDescent="0.2">
      <c r="A51" s="14"/>
      <c r="B51" s="23" t="str">
        <f>'Stock (à compléter)'!F33</f>
        <v/>
      </c>
      <c r="C51" s="11">
        <f>'Stock (à compléter)'!G33</f>
        <v>0</v>
      </c>
      <c r="D51" s="24">
        <f>IF('Stock (à compléter)'!E33&lt;0,-'Stock (à compléter)'!E33,0)</f>
        <v>0</v>
      </c>
      <c r="E51" s="25">
        <f>IF('Stock (à compléter)'!E33&gt;0,'Stock (à compléter)'!E33,0)</f>
        <v>0</v>
      </c>
      <c r="F51" s="14"/>
    </row>
    <row r="52" spans="1:6" x14ac:dyDescent="0.2">
      <c r="A52" s="14"/>
      <c r="B52" s="20">
        <f>'Stock (à compléter)'!B34</f>
        <v>0</v>
      </c>
      <c r="C52" s="10">
        <f>'Stock (à compléter)'!G34</f>
        <v>0</v>
      </c>
      <c r="D52" s="21">
        <f>IF('Stock (à compléter)'!E34&gt;0,'Stock (à compléter)'!E34,0)</f>
        <v>0</v>
      </c>
      <c r="E52" s="22">
        <f>IF('Stock (à compléter)'!E34&lt;0,-'Stock (à compléter)'!E34,0)</f>
        <v>0</v>
      </c>
      <c r="F52" s="14"/>
    </row>
    <row r="53" spans="1:6" x14ac:dyDescent="0.2">
      <c r="A53" s="14"/>
      <c r="B53" s="23" t="str">
        <f>'Stock (à compléter)'!F34</f>
        <v/>
      </c>
      <c r="C53" s="11">
        <f>'Stock (à compléter)'!G34</f>
        <v>0</v>
      </c>
      <c r="D53" s="24">
        <f>IF('Stock (à compléter)'!E34&lt;0,-'Stock (à compléter)'!E34,0)</f>
        <v>0</v>
      </c>
      <c r="E53" s="25">
        <f>IF('Stock (à compléter)'!E34&gt;0,'Stock (à compléter)'!E34,0)</f>
        <v>0</v>
      </c>
      <c r="F53" s="14"/>
    </row>
    <row r="54" spans="1:6" x14ac:dyDescent="0.2">
      <c r="A54" s="14"/>
      <c r="B54" s="20">
        <f>'Stock (à compléter)'!B35</f>
        <v>0</v>
      </c>
      <c r="C54" s="10">
        <f>'Stock (à compléter)'!G35</f>
        <v>0</v>
      </c>
      <c r="D54" s="21">
        <f>IF('Stock (à compléter)'!E35&gt;0,'Stock (à compléter)'!E35,0)</f>
        <v>0</v>
      </c>
      <c r="E54" s="22">
        <f>IF('Stock (à compléter)'!E35&lt;0,-'Stock (à compléter)'!E35,0)</f>
        <v>0</v>
      </c>
      <c r="F54" s="14"/>
    </row>
    <row r="55" spans="1:6" x14ac:dyDescent="0.2">
      <c r="A55" s="14"/>
      <c r="B55" s="23" t="str">
        <f>'Stock (à compléter)'!F35</f>
        <v/>
      </c>
      <c r="C55" s="11">
        <f>'Stock (à compléter)'!G35</f>
        <v>0</v>
      </c>
      <c r="D55" s="24">
        <f>IF('Stock (à compléter)'!E35&lt;0,-'Stock (à compléter)'!E35,0)</f>
        <v>0</v>
      </c>
      <c r="E55" s="25">
        <f>IF('Stock (à compléter)'!E35&gt;0,'Stock (à compléter)'!E35,0)</f>
        <v>0</v>
      </c>
      <c r="F55" s="14"/>
    </row>
    <row r="56" spans="1:6" x14ac:dyDescent="0.2">
      <c r="A56" s="14"/>
      <c r="B56" s="20" t="str">
        <f>'Stock (à compléter)'!B39</f>
        <v>37000000</v>
      </c>
      <c r="C56" s="10">
        <f>'Stock (à compléter)'!G39</f>
        <v>0</v>
      </c>
      <c r="D56" s="21">
        <f>IF('Stock (à compléter)'!E39&gt;0,'Stock (à compléter)'!E39,0)</f>
        <v>0</v>
      </c>
      <c r="E56" s="22">
        <f>IF('Stock (à compléter)'!E39&lt;0,-'Stock (à compléter)'!E39,0)</f>
        <v>0</v>
      </c>
      <c r="F56" s="14"/>
    </row>
    <row r="57" spans="1:6" x14ac:dyDescent="0.2">
      <c r="A57" s="14"/>
      <c r="B57" s="23" t="str">
        <f>'Stock (à compléter)'!F39</f>
        <v>60370000</v>
      </c>
      <c r="C57" s="11">
        <f>'Stock (à compléter)'!G39</f>
        <v>0</v>
      </c>
      <c r="D57" s="24">
        <f>IF('Stock (à compléter)'!E39&lt;0,-'Stock (à compléter)'!E39,0)</f>
        <v>0</v>
      </c>
      <c r="E57" s="25">
        <f>IF('Stock (à compléter)'!E39&gt;0,'Stock (à compléter)'!E39,0)</f>
        <v>0</v>
      </c>
      <c r="F57" s="14"/>
    </row>
    <row r="58" spans="1:6" x14ac:dyDescent="0.2">
      <c r="A58" s="14"/>
      <c r="B58" s="20">
        <f>'Stock (à compléter)'!B40</f>
        <v>0</v>
      </c>
      <c r="C58" s="10">
        <f>'Stock (à compléter)'!G40</f>
        <v>0</v>
      </c>
      <c r="D58" s="21">
        <f>IF('Stock (à compléter)'!E40&gt;0,'Stock (à compléter)'!E40,0)</f>
        <v>0</v>
      </c>
      <c r="E58" s="22">
        <f>IF('Stock (à compléter)'!E40&lt;0,-'Stock (à compléter)'!E40,0)</f>
        <v>0</v>
      </c>
      <c r="F58" s="14"/>
    </row>
    <row r="59" spans="1:6" x14ac:dyDescent="0.2">
      <c r="A59" s="14"/>
      <c r="B59" s="23" t="str">
        <f>'Stock (à compléter)'!F40</f>
        <v/>
      </c>
      <c r="C59" s="11">
        <f>'Stock (à compléter)'!G40</f>
        <v>0</v>
      </c>
      <c r="D59" s="24">
        <f>IF('Stock (à compléter)'!E40&lt;0,-'Stock (à compléter)'!E40,0)</f>
        <v>0</v>
      </c>
      <c r="E59" s="25">
        <f>IF('Stock (à compléter)'!E40&gt;0,'Stock (à compléter)'!E40,0)</f>
        <v>0</v>
      </c>
      <c r="F59" s="14"/>
    </row>
    <row r="60" spans="1:6" x14ac:dyDescent="0.2">
      <c r="A60" s="14"/>
      <c r="B60" s="20">
        <f>'Stock (à compléter)'!B41</f>
        <v>0</v>
      </c>
      <c r="C60" s="10">
        <f>'Stock (à compléter)'!G41</f>
        <v>0</v>
      </c>
      <c r="D60" s="21">
        <f>IF('Stock (à compléter)'!E41&gt;0,'Stock (à compléter)'!E41,0)</f>
        <v>0</v>
      </c>
      <c r="E60" s="22">
        <f>IF('Stock (à compléter)'!E41&lt;0,-'Stock (à compléter)'!E41,0)</f>
        <v>0</v>
      </c>
      <c r="F60" s="14"/>
    </row>
    <row r="61" spans="1:6" x14ac:dyDescent="0.2">
      <c r="A61" s="14"/>
      <c r="B61" s="23" t="str">
        <f>'Stock (à compléter)'!F41</f>
        <v/>
      </c>
      <c r="C61" s="11">
        <f>'Stock (à compléter)'!G41</f>
        <v>0</v>
      </c>
      <c r="D61" s="24">
        <f>IF('Stock (à compléter)'!E41&lt;0,-'Stock (à compléter)'!E41,0)</f>
        <v>0</v>
      </c>
      <c r="E61" s="25">
        <f>IF('Stock (à compléter)'!E41&gt;0,'Stock (à compléter)'!E41,0)</f>
        <v>0</v>
      </c>
      <c r="F61" s="14"/>
    </row>
    <row r="62" spans="1:6" x14ac:dyDescent="0.2">
      <c r="A62" s="14"/>
      <c r="B62" s="20">
        <f>'Stock (à compléter)'!B42</f>
        <v>0</v>
      </c>
      <c r="C62" s="10">
        <f>'Stock (à compléter)'!G42</f>
        <v>0</v>
      </c>
      <c r="D62" s="21">
        <f>IF('Stock (à compléter)'!E42&gt;0,'Stock (à compléter)'!E42,0)</f>
        <v>0</v>
      </c>
      <c r="E62" s="22">
        <f>IF('Stock (à compléter)'!E42&lt;0,-'Stock (à compléter)'!E42,0)</f>
        <v>0</v>
      </c>
      <c r="F62" s="14"/>
    </row>
    <row r="63" spans="1:6" x14ac:dyDescent="0.2">
      <c r="A63" s="14"/>
      <c r="B63" s="23" t="str">
        <f>'Stock (à compléter)'!F42</f>
        <v/>
      </c>
      <c r="C63" s="11">
        <f>'Stock (à compléter)'!G42</f>
        <v>0</v>
      </c>
      <c r="D63" s="24">
        <f>IF('Stock (à compléter)'!E42&lt;0,-'Stock (à compléter)'!E42,0)</f>
        <v>0</v>
      </c>
      <c r="E63" s="25">
        <f>IF('Stock (à compléter)'!E42&gt;0,'Stock (à compléter)'!E42,0)</f>
        <v>0</v>
      </c>
      <c r="F63" s="14"/>
    </row>
    <row r="64" spans="1:6" x14ac:dyDescent="0.2">
      <c r="A64" s="14"/>
      <c r="B64" s="20">
        <f>'Stock (à compléter)'!B43</f>
        <v>0</v>
      </c>
      <c r="C64" s="10">
        <f>'Stock (à compléter)'!G43</f>
        <v>0</v>
      </c>
      <c r="D64" s="21">
        <f>IF('Stock (à compléter)'!E43&gt;0,'Stock (à compléter)'!E43,0)</f>
        <v>0</v>
      </c>
      <c r="E64" s="22">
        <f>IF('Stock (à compléter)'!E43&lt;0,-'Stock (à compléter)'!E43,0)</f>
        <v>0</v>
      </c>
      <c r="F64" s="14"/>
    </row>
    <row r="65" spans="1:6" x14ac:dyDescent="0.2">
      <c r="A65" s="14"/>
      <c r="B65" s="23" t="str">
        <f>'Stock (à compléter)'!F43</f>
        <v/>
      </c>
      <c r="C65" s="11">
        <f>'Stock (à compléter)'!G43</f>
        <v>0</v>
      </c>
      <c r="D65" s="24">
        <f>IF('Stock (à compléter)'!E43&lt;0,-'Stock (à compléter)'!E43,0)</f>
        <v>0</v>
      </c>
      <c r="E65" s="25">
        <f>IF('Stock (à compléter)'!E43&gt;0,'Stock (à compléter)'!E43,0)</f>
        <v>0</v>
      </c>
      <c r="F65" s="14"/>
    </row>
    <row r="66" spans="1:6" x14ac:dyDescent="0.2">
      <c r="A66" s="14"/>
      <c r="B66" s="20">
        <f>'Stock (à compléter)'!B44</f>
        <v>0</v>
      </c>
      <c r="C66" s="10">
        <f>'Stock (à compléter)'!G44</f>
        <v>0</v>
      </c>
      <c r="D66" s="21">
        <f>IF('Stock (à compléter)'!E44&gt;0,'Stock (à compléter)'!E44,0)</f>
        <v>0</v>
      </c>
      <c r="E66" s="22">
        <f>IF('Stock (à compléter)'!E44&lt;0,-'Stock (à compléter)'!E44,0)</f>
        <v>0</v>
      </c>
      <c r="F66" s="14"/>
    </row>
    <row r="67" spans="1:6" x14ac:dyDescent="0.2">
      <c r="A67" s="14"/>
      <c r="B67" s="23" t="str">
        <f>'Stock (à compléter)'!F44</f>
        <v/>
      </c>
      <c r="C67" s="11">
        <f>'Stock (à compléter)'!G44</f>
        <v>0</v>
      </c>
      <c r="D67" s="24">
        <f>IF('Stock (à compléter)'!E44&lt;0,-'Stock (à compléter)'!E44,0)</f>
        <v>0</v>
      </c>
      <c r="E67" s="25">
        <f>IF('Stock (à compléter)'!E44&gt;0,'Stock (à compléter)'!E44,0)</f>
        <v>0</v>
      </c>
      <c r="F67" s="14"/>
    </row>
    <row r="68" spans="1:6" x14ac:dyDescent="0.2">
      <c r="A68" s="14"/>
      <c r="B68" s="20">
        <f>'Stock (à compléter)'!B45</f>
        <v>0</v>
      </c>
      <c r="C68" s="10">
        <f>'Stock (à compléter)'!G45</f>
        <v>0</v>
      </c>
      <c r="D68" s="21">
        <f>IF('Stock (à compléter)'!E45&gt;0,'Stock (à compléter)'!E45,0)</f>
        <v>0</v>
      </c>
      <c r="E68" s="22">
        <f>IF('Stock (à compléter)'!E45&lt;0,-'Stock (à compléter)'!E45,0)</f>
        <v>0</v>
      </c>
      <c r="F68" s="14"/>
    </row>
    <row r="69" spans="1:6" x14ac:dyDescent="0.2">
      <c r="A69" s="14"/>
      <c r="B69" s="23" t="str">
        <f>'Stock (à compléter)'!F45</f>
        <v/>
      </c>
      <c r="C69" s="11">
        <f>'Stock (à compléter)'!G45</f>
        <v>0</v>
      </c>
      <c r="D69" s="24">
        <f>IF('Stock (à compléter)'!E45&lt;0,-'Stock (à compléter)'!E45,0)</f>
        <v>0</v>
      </c>
      <c r="E69" s="25">
        <f>IF('Stock (à compléter)'!E45&gt;0,'Stock (à compléter)'!E45,0)</f>
        <v>0</v>
      </c>
      <c r="F69" s="14"/>
    </row>
    <row r="70" spans="1:6" x14ac:dyDescent="0.2">
      <c r="A70" s="14"/>
      <c r="B70" s="20">
        <f>'Stock (à compléter)'!B46</f>
        <v>0</v>
      </c>
      <c r="C70" s="10">
        <f>'Stock (à compléter)'!G46</f>
        <v>0</v>
      </c>
      <c r="D70" s="21">
        <f>IF('Stock (à compléter)'!E46&gt;0,'Stock (à compléter)'!E46,0)</f>
        <v>0</v>
      </c>
      <c r="E70" s="22">
        <f>IF('Stock (à compléter)'!E46&lt;0,-'Stock (à compléter)'!E46,0)</f>
        <v>0</v>
      </c>
      <c r="F70" s="14"/>
    </row>
    <row r="71" spans="1:6" x14ac:dyDescent="0.2">
      <c r="A71" s="14"/>
      <c r="B71" s="23" t="str">
        <f>'Stock (à compléter)'!F46</f>
        <v/>
      </c>
      <c r="C71" s="11">
        <f>'Stock (à compléter)'!G46</f>
        <v>0</v>
      </c>
      <c r="D71" s="24">
        <f>IF('Stock (à compléter)'!E46&lt;0,-'Stock (à compléter)'!E46,0)</f>
        <v>0</v>
      </c>
      <c r="E71" s="25">
        <f>IF('Stock (à compléter)'!E46&gt;0,'Stock (à compléter)'!E46,0)</f>
        <v>0</v>
      </c>
      <c r="F71" s="14"/>
    </row>
    <row r="72" spans="1:6" x14ac:dyDescent="0.2">
      <c r="A72" s="14"/>
      <c r="B72" s="32">
        <f>'Dépréciation Stock'!I6</f>
        <v>0</v>
      </c>
      <c r="C72" s="1">
        <f>'Dépréciation Stock'!J6</f>
        <v>0</v>
      </c>
      <c r="D72" s="26"/>
      <c r="E72" s="27" t="str">
        <f>'Dépréciation Stock'!H6</f>
        <v/>
      </c>
      <c r="F72" s="14"/>
    </row>
    <row r="73" spans="1:6" x14ac:dyDescent="0.2">
      <c r="A73" s="14"/>
      <c r="B73" s="23">
        <f>'Dépréciation Stock'!G6</f>
        <v>0</v>
      </c>
      <c r="C73" s="1">
        <f>'Dépréciation Stock'!J6</f>
        <v>0</v>
      </c>
      <c r="D73" s="28" t="str">
        <f>E72</f>
        <v/>
      </c>
      <c r="E73" s="26"/>
      <c r="F73" s="14"/>
    </row>
    <row r="74" spans="1:6" x14ac:dyDescent="0.2">
      <c r="A74" s="14"/>
      <c r="B74" s="32">
        <f>'Dépréciation Stock'!I7</f>
        <v>0</v>
      </c>
      <c r="C74" s="1">
        <f>'Dépréciation Stock'!J7</f>
        <v>0</v>
      </c>
      <c r="D74" s="26"/>
      <c r="E74" s="27" t="str">
        <f>'Dépréciation Stock'!H7</f>
        <v/>
      </c>
      <c r="F74" s="14"/>
    </row>
    <row r="75" spans="1:6" x14ac:dyDescent="0.2">
      <c r="A75" s="14"/>
      <c r="B75" s="23">
        <f>'Dépréciation Stock'!G7</f>
        <v>0</v>
      </c>
      <c r="C75" s="1">
        <f>'Dépréciation Stock'!J7</f>
        <v>0</v>
      </c>
      <c r="D75" s="28" t="str">
        <f>E74</f>
        <v/>
      </c>
      <c r="E75" s="26"/>
      <c r="F75" s="14"/>
    </row>
    <row r="76" spans="1:6" x14ac:dyDescent="0.2">
      <c r="A76" s="14"/>
      <c r="B76" s="23">
        <f>'Dépréciation Stock'!I8</f>
        <v>0</v>
      </c>
      <c r="C76" s="1">
        <f>'Dépréciation Stock'!J8</f>
        <v>0</v>
      </c>
      <c r="D76" s="26"/>
      <c r="E76" s="27" t="str">
        <f>'Dépréciation Stock'!H8</f>
        <v/>
      </c>
      <c r="F76" s="14"/>
    </row>
    <row r="77" spans="1:6" x14ac:dyDescent="0.2">
      <c r="A77" s="14"/>
      <c r="B77" s="23">
        <f>'Dépréciation Stock'!G8</f>
        <v>0</v>
      </c>
      <c r="C77" s="1">
        <f>'Dépréciation Stock'!J8</f>
        <v>0</v>
      </c>
      <c r="D77" s="28" t="str">
        <f>E76</f>
        <v/>
      </c>
      <c r="E77" s="26"/>
      <c r="F77" s="14"/>
    </row>
    <row r="78" spans="1:6" x14ac:dyDescent="0.2">
      <c r="A78" s="14"/>
      <c r="B78" s="32">
        <f>'Dépréciation Stock'!I9</f>
        <v>0</v>
      </c>
      <c r="C78" s="1">
        <f>'Dépréciation Stock'!J9</f>
        <v>0</v>
      </c>
      <c r="D78" s="26"/>
      <c r="E78" s="27" t="str">
        <f>'Dépréciation Stock'!H9</f>
        <v/>
      </c>
      <c r="F78" s="14"/>
    </row>
    <row r="79" spans="1:6" x14ac:dyDescent="0.2">
      <c r="A79" s="14"/>
      <c r="B79" s="23">
        <f>'Dépréciation Stock'!G9</f>
        <v>0</v>
      </c>
      <c r="C79" s="1">
        <f>'Dépréciation Stock'!J9</f>
        <v>0</v>
      </c>
      <c r="D79" s="28" t="str">
        <f>E78</f>
        <v/>
      </c>
      <c r="E79" s="26"/>
      <c r="F79" s="14"/>
    </row>
    <row r="80" spans="1:6" x14ac:dyDescent="0.2">
      <c r="A80" s="14"/>
      <c r="B80" s="32">
        <f>'Dépréciation Stock'!I10</f>
        <v>0</v>
      </c>
      <c r="C80" s="1">
        <f>'Dépréciation Stock'!J10</f>
        <v>0</v>
      </c>
      <c r="D80" s="26"/>
      <c r="E80" s="27" t="str">
        <f>'Dépréciation Stock'!H10</f>
        <v/>
      </c>
      <c r="F80" s="14"/>
    </row>
    <row r="81" spans="1:6" x14ac:dyDescent="0.2">
      <c r="A81" s="14"/>
      <c r="B81" s="23">
        <f>'Dépréciation Stock'!G10</f>
        <v>0</v>
      </c>
      <c r="C81" s="1">
        <f>'Dépréciation Stock'!J10</f>
        <v>0</v>
      </c>
      <c r="D81" s="28" t="str">
        <f>E80</f>
        <v/>
      </c>
      <c r="E81" s="26"/>
      <c r="F81" s="14"/>
    </row>
    <row r="82" spans="1:6" x14ac:dyDescent="0.2">
      <c r="A82" s="14"/>
      <c r="B82" s="32">
        <f>'Dépréciation Stock'!I11</f>
        <v>0</v>
      </c>
      <c r="C82" s="1">
        <f>'Dépréciation Stock'!J11</f>
        <v>0</v>
      </c>
      <c r="D82" s="26"/>
      <c r="E82" s="27" t="str">
        <f>'Dépréciation Stock'!H11</f>
        <v/>
      </c>
      <c r="F82" s="14"/>
    </row>
    <row r="83" spans="1:6" x14ac:dyDescent="0.2">
      <c r="A83" s="14"/>
      <c r="B83" s="23">
        <f>'Dépréciation Stock'!G11</f>
        <v>0</v>
      </c>
      <c r="C83" s="1">
        <f>'Dépréciation Stock'!J11</f>
        <v>0</v>
      </c>
      <c r="D83" s="28" t="str">
        <f>E82</f>
        <v/>
      </c>
      <c r="E83" s="26"/>
      <c r="F83" s="14"/>
    </row>
    <row r="84" spans="1:6" x14ac:dyDescent="0.2">
      <c r="A84" s="14"/>
      <c r="B84" s="32">
        <f>'Dépréciation Stock'!I12</f>
        <v>0</v>
      </c>
      <c r="C84" s="1">
        <f>'Dépréciation Stock'!J12</f>
        <v>0</v>
      </c>
      <c r="D84" s="26"/>
      <c r="E84" s="27" t="str">
        <f>'Dépréciation Stock'!H12</f>
        <v/>
      </c>
      <c r="F84" s="14"/>
    </row>
    <row r="85" spans="1:6" x14ac:dyDescent="0.2">
      <c r="A85" s="14"/>
      <c r="B85" s="23">
        <f>'Dépréciation Stock'!G12</f>
        <v>0</v>
      </c>
      <c r="C85" s="1">
        <f>'Dépréciation Stock'!J12</f>
        <v>0</v>
      </c>
      <c r="D85" s="28" t="str">
        <f>E84</f>
        <v/>
      </c>
      <c r="E85" s="26"/>
      <c r="F85" s="14"/>
    </row>
    <row r="86" spans="1:6" x14ac:dyDescent="0.2">
      <c r="A86" s="14"/>
      <c r="B86" s="32">
        <f>'Dépréciation Stock'!I13</f>
        <v>0</v>
      </c>
      <c r="C86" s="1">
        <f>'Dépréciation Stock'!J13</f>
        <v>0</v>
      </c>
      <c r="D86" s="26"/>
      <c r="E86" s="27" t="str">
        <f>'Dépréciation Stock'!H13</f>
        <v/>
      </c>
      <c r="F86" s="14"/>
    </row>
    <row r="87" spans="1:6" x14ac:dyDescent="0.2">
      <c r="A87" s="14"/>
      <c r="B87" s="23">
        <f>'Dépréciation Stock'!G13</f>
        <v>0</v>
      </c>
      <c r="C87" s="1">
        <f>'Dépréciation Stock'!J13</f>
        <v>0</v>
      </c>
      <c r="D87" s="28" t="str">
        <f>E86</f>
        <v/>
      </c>
      <c r="E87" s="26"/>
      <c r="F87" s="14"/>
    </row>
    <row r="88" spans="1:6" x14ac:dyDescent="0.2">
      <c r="A88" s="14"/>
      <c r="B88" s="32">
        <f>'Dépréciation Stock'!I6</f>
        <v>0</v>
      </c>
      <c r="C88" s="1" t="str">
        <f>IF('Dépréciation Stock'!F6&gt;0,"Reprise provision N-1","")</f>
        <v/>
      </c>
      <c r="D88" s="28">
        <f>'Dépréciation Stock'!F6</f>
        <v>0</v>
      </c>
      <c r="E88" s="26"/>
      <c r="F88" s="14"/>
    </row>
    <row r="89" spans="1:6" x14ac:dyDescent="0.2">
      <c r="A89" s="14"/>
      <c r="B89" s="23">
        <f>'Dépréciation Stock'!E6</f>
        <v>0</v>
      </c>
      <c r="C89" s="1" t="str">
        <f>IF('Dépréciation Stock'!F6&gt;0,"Reprise provision N-1","")</f>
        <v/>
      </c>
      <c r="D89" s="26"/>
      <c r="E89" s="28">
        <f>D88</f>
        <v>0</v>
      </c>
      <c r="F89" s="14"/>
    </row>
    <row r="90" spans="1:6" x14ac:dyDescent="0.2">
      <c r="A90" s="14"/>
      <c r="B90" s="23">
        <f>'Dépréciation Stock'!I7</f>
        <v>0</v>
      </c>
      <c r="C90" s="1" t="str">
        <f>IF('Dépréciation Stock'!F7&gt;0,"Reprise provision N-1","")</f>
        <v/>
      </c>
      <c r="D90" s="28">
        <f>'Dépréciation Stock'!F7</f>
        <v>0</v>
      </c>
      <c r="E90" s="26"/>
      <c r="F90" s="14"/>
    </row>
    <row r="91" spans="1:6" x14ac:dyDescent="0.2">
      <c r="A91" s="14"/>
      <c r="B91" s="23">
        <f>'Dépréciation Stock'!E7</f>
        <v>0</v>
      </c>
      <c r="C91" s="1" t="str">
        <f>IF('Dépréciation Stock'!F7&gt;0,"Reprise provision N-1","")</f>
        <v/>
      </c>
      <c r="D91" s="26"/>
      <c r="E91" s="28">
        <f>D90</f>
        <v>0</v>
      </c>
      <c r="F91" s="14"/>
    </row>
    <row r="92" spans="1:6" x14ac:dyDescent="0.2">
      <c r="A92" s="14"/>
      <c r="B92" s="23">
        <f>'Dépréciation Stock'!I8</f>
        <v>0</v>
      </c>
      <c r="C92" s="1" t="str">
        <f>IF('Dépréciation Stock'!F8&gt;0,"Reprise provision N-1","")</f>
        <v/>
      </c>
      <c r="D92" s="28">
        <f>'Dépréciation Stock'!F8</f>
        <v>0</v>
      </c>
      <c r="E92" s="26"/>
      <c r="F92" s="14"/>
    </row>
    <row r="93" spans="1:6" x14ac:dyDescent="0.2">
      <c r="A93" s="14"/>
      <c r="B93" s="23">
        <f>'Dépréciation Stock'!E8</f>
        <v>0</v>
      </c>
      <c r="C93" s="1" t="str">
        <f>IF('Dépréciation Stock'!F8&gt;0,"Reprise provision N-1","")</f>
        <v/>
      </c>
      <c r="D93" s="26"/>
      <c r="E93" s="28">
        <f>D92</f>
        <v>0</v>
      </c>
      <c r="F93" s="14"/>
    </row>
    <row r="94" spans="1:6" x14ac:dyDescent="0.2">
      <c r="A94" s="14"/>
      <c r="B94" s="23">
        <f>'Dépréciation Stock'!I9</f>
        <v>0</v>
      </c>
      <c r="C94" s="1" t="str">
        <f>IF('Dépréciation Stock'!F9&gt;0,"Reprise provision N-1","")</f>
        <v/>
      </c>
      <c r="D94" s="28">
        <f>'Dépréciation Stock'!F9</f>
        <v>0</v>
      </c>
      <c r="E94" s="26"/>
      <c r="F94" s="14"/>
    </row>
    <row r="95" spans="1:6" x14ac:dyDescent="0.2">
      <c r="A95" s="14"/>
      <c r="B95" s="23">
        <f>'Dépréciation Stock'!E9</f>
        <v>0</v>
      </c>
      <c r="C95" s="1" t="str">
        <f>IF('Dépréciation Stock'!F9&gt;0,"Reprise provision N-1","")</f>
        <v/>
      </c>
      <c r="D95" s="26"/>
      <c r="E95" s="28">
        <f>D94</f>
        <v>0</v>
      </c>
      <c r="F95" s="14"/>
    </row>
    <row r="96" spans="1:6" x14ac:dyDescent="0.2">
      <c r="A96" s="14"/>
      <c r="B96" s="23">
        <f>'Dépréciation Stock'!I10</f>
        <v>0</v>
      </c>
      <c r="C96" s="1" t="str">
        <f>IF('Dépréciation Stock'!F10&gt;0,"Reprise provision N-1","")</f>
        <v/>
      </c>
      <c r="D96" s="28">
        <f>'Dépréciation Stock'!F10</f>
        <v>0</v>
      </c>
      <c r="E96" s="26"/>
      <c r="F96" s="14"/>
    </row>
    <row r="97" spans="1:6" x14ac:dyDescent="0.2">
      <c r="A97" s="14"/>
      <c r="B97" s="23">
        <f>'Dépréciation Stock'!E10</f>
        <v>0</v>
      </c>
      <c r="C97" s="1" t="str">
        <f>IF('Dépréciation Stock'!F10&gt;0,"Reprise provision N-1","")</f>
        <v/>
      </c>
      <c r="D97" s="26"/>
      <c r="E97" s="28">
        <f>D96</f>
        <v>0</v>
      </c>
      <c r="F97" s="14"/>
    </row>
    <row r="98" spans="1:6" x14ac:dyDescent="0.2">
      <c r="A98" s="14"/>
      <c r="B98" s="23">
        <f>'Dépréciation Stock'!I11</f>
        <v>0</v>
      </c>
      <c r="C98" s="1" t="str">
        <f>IF('Dépréciation Stock'!F11&gt;0,"Reprise provision N-1","")</f>
        <v/>
      </c>
      <c r="D98" s="28">
        <f>'Dépréciation Stock'!F11</f>
        <v>0</v>
      </c>
      <c r="E98" s="26"/>
      <c r="F98" s="14"/>
    </row>
    <row r="99" spans="1:6" x14ac:dyDescent="0.2">
      <c r="A99" s="14"/>
      <c r="B99" s="23">
        <f>'Dépréciation Stock'!E11</f>
        <v>0</v>
      </c>
      <c r="C99" s="1" t="str">
        <f>IF('Dépréciation Stock'!F11&gt;0,"Reprise provision N-1","")</f>
        <v/>
      </c>
      <c r="D99" s="26"/>
      <c r="E99" s="28">
        <f>D98</f>
        <v>0</v>
      </c>
      <c r="F99" s="14"/>
    </row>
    <row r="100" spans="1:6" x14ac:dyDescent="0.2">
      <c r="A100" s="14"/>
      <c r="B100" s="23">
        <f>'Dépréciation Stock'!I12</f>
        <v>0</v>
      </c>
      <c r="C100" s="1" t="str">
        <f>IF('Dépréciation Stock'!F12&gt;0,"Reprise provision N-1","")</f>
        <v/>
      </c>
      <c r="D100" s="28">
        <f>'Dépréciation Stock'!F12</f>
        <v>0</v>
      </c>
      <c r="E100" s="26"/>
      <c r="F100" s="14"/>
    </row>
    <row r="101" spans="1:6" x14ac:dyDescent="0.2">
      <c r="A101" s="14"/>
      <c r="B101" s="23">
        <f>'Dépréciation Stock'!E12</f>
        <v>0</v>
      </c>
      <c r="C101" s="1" t="str">
        <f>IF('Dépréciation Stock'!F12&gt;0,"Reprise provision N-1","")</f>
        <v/>
      </c>
      <c r="D101" s="26"/>
      <c r="E101" s="28">
        <f>D100</f>
        <v>0</v>
      </c>
      <c r="F101" s="14"/>
    </row>
    <row r="102" spans="1:6" x14ac:dyDescent="0.2">
      <c r="A102" s="14"/>
      <c r="B102" s="23">
        <f>'Dépréciation Stock'!I13</f>
        <v>0</v>
      </c>
      <c r="C102" s="1" t="str">
        <f>IF('Dépréciation Stock'!F13&gt;0,"Reprise provision N-1","")</f>
        <v/>
      </c>
      <c r="D102" s="28">
        <f>'Dépréciation Stock'!F13</f>
        <v>0</v>
      </c>
      <c r="E102" s="26"/>
      <c r="F102" s="14"/>
    </row>
    <row r="103" spans="1:6" x14ac:dyDescent="0.2">
      <c r="A103" s="14"/>
      <c r="B103" s="23">
        <f>'Dépréciation Stock'!E13</f>
        <v>0</v>
      </c>
      <c r="C103" s="1" t="str">
        <f>IF('Dépréciation Stock'!F13&gt;0,"Reprise provision N-1","")</f>
        <v/>
      </c>
      <c r="D103" s="26"/>
      <c r="E103" s="28">
        <f>D102</f>
        <v>0</v>
      </c>
      <c r="F103" s="14"/>
    </row>
    <row r="104" spans="1:6" x14ac:dyDescent="0.2">
      <c r="A104" s="14"/>
      <c r="B104" s="14"/>
      <c r="C104" s="14"/>
      <c r="D104" s="14"/>
      <c r="E104" s="14"/>
      <c r="F104" s="14"/>
    </row>
  </sheetData>
  <mergeCells count="1">
    <mergeCell ref="B2:E2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6">
    <tabColor rgb="FFFFC000"/>
  </sheetPr>
  <dimension ref="B3:G101"/>
  <sheetViews>
    <sheetView workbookViewId="0">
      <selection activeCell="G5" sqref="G5"/>
    </sheetView>
  </sheetViews>
  <sheetFormatPr baseColWidth="10" defaultColWidth="11.42578125" defaultRowHeight="12.75" x14ac:dyDescent="0.2"/>
  <cols>
    <col min="2" max="2" width="12.85546875" bestFit="1" customWidth="1"/>
    <col min="3" max="3" width="37.28515625" customWidth="1"/>
    <col min="4" max="4" width="16.28515625" customWidth="1"/>
    <col min="5" max="5" width="15.28515625" customWidth="1"/>
    <col min="8" max="8" width="12" bestFit="1" customWidth="1"/>
    <col min="9" max="9" width="11.85546875" bestFit="1" customWidth="1"/>
    <col min="10" max="11" width="29.28515625" bestFit="1" customWidth="1"/>
  </cols>
  <sheetData>
    <row r="3" spans="2:7" ht="13.5" thickBot="1" x14ac:dyDescent="0.25"/>
    <row r="4" spans="2:7" ht="13.5" thickBot="1" x14ac:dyDescent="0.25">
      <c r="B4" s="2" t="s">
        <v>49</v>
      </c>
      <c r="C4" s="47"/>
      <c r="G4" t="s">
        <v>50</v>
      </c>
    </row>
    <row r="5" spans="2:7" ht="13.5" thickBot="1" x14ac:dyDescent="0.25">
      <c r="B5" s="2" t="s">
        <v>18</v>
      </c>
      <c r="C5" s="3" t="s">
        <v>21</v>
      </c>
      <c r="D5" s="3" t="s">
        <v>24</v>
      </c>
      <c r="E5" s="4" t="s">
        <v>25</v>
      </c>
    </row>
    <row r="6" spans="2:7" x14ac:dyDescent="0.2">
      <c r="B6" s="35" t="str">
        <f>IF('Synthese Ecriture'!B8&gt;0,'Synthese Ecriture'!B8,"")</f>
        <v>311000</v>
      </c>
      <c r="C6" s="36" t="str">
        <f>IF('Synthese Ecriture'!C8&gt;0,'Synthese Ecriture'!C8,"-")</f>
        <v>-</v>
      </c>
      <c r="D6" s="36">
        <f>IF(ISERROR('Synthese Ecriture'!D8),0,'Synthese Ecriture'!D8)</f>
        <v>0</v>
      </c>
      <c r="E6" s="36">
        <f>IF(ISERROR('Synthese Ecriture'!E8),0,'Synthese Ecriture'!E8)</f>
        <v>0</v>
      </c>
    </row>
    <row r="7" spans="2:7" x14ac:dyDescent="0.2">
      <c r="B7" s="35" t="str">
        <f>IF('Synthese Ecriture'!B9&gt;0,'Synthese Ecriture'!B9,"")</f>
        <v>60311000</v>
      </c>
      <c r="C7" s="36" t="str">
        <f>IF('Synthese Ecriture'!C9&gt;0,'Synthese Ecriture'!C9,"-")</f>
        <v>-</v>
      </c>
      <c r="D7" s="36">
        <f>IF(ISERROR('Synthese Ecriture'!D9),0,'Synthese Ecriture'!D9)</f>
        <v>0</v>
      </c>
      <c r="E7" s="36">
        <f>IF(ISERROR('Synthese Ecriture'!E9),0,'Synthese Ecriture'!E9)</f>
        <v>0</v>
      </c>
    </row>
    <row r="8" spans="2:7" x14ac:dyDescent="0.2">
      <c r="B8" s="35" t="str">
        <f>IF('Synthese Ecriture'!B10&gt;0,'Synthese Ecriture'!B10,"")</f>
        <v>320000</v>
      </c>
      <c r="C8" s="36" t="str">
        <f>IF('Synthese Ecriture'!C10&gt;0,'Synthese Ecriture'!C10,"-")</f>
        <v>-</v>
      </c>
      <c r="D8" s="36">
        <f>IF(ISERROR('Synthese Ecriture'!D10),0,'Synthese Ecriture'!D10)</f>
        <v>0</v>
      </c>
      <c r="E8" s="36">
        <f>IF(ISERROR('Synthese Ecriture'!E10),0,'Synthese Ecriture'!E10)</f>
        <v>0</v>
      </c>
    </row>
    <row r="9" spans="2:7" x14ac:dyDescent="0.2">
      <c r="B9" s="35" t="str">
        <f>IF('Synthese Ecriture'!B11&gt;0,'Synthese Ecriture'!B11,"")</f>
        <v>60320000</v>
      </c>
      <c r="C9" s="36" t="str">
        <f>IF('Synthese Ecriture'!C11&gt;0,'Synthese Ecriture'!C11,"-")</f>
        <v>-</v>
      </c>
      <c r="D9" s="36">
        <f>IF(ISERROR('Synthese Ecriture'!D11),0,'Synthese Ecriture'!D11)</f>
        <v>0</v>
      </c>
      <c r="E9" s="36">
        <f>IF(ISERROR('Synthese Ecriture'!E11),0,'Synthese Ecriture'!E11)</f>
        <v>0</v>
      </c>
    </row>
    <row r="10" spans="2:7" x14ac:dyDescent="0.2">
      <c r="B10" s="35" t="str">
        <f>IF('Synthese Ecriture'!B12&gt;0,'Synthese Ecriture'!B12,"")</f>
        <v/>
      </c>
      <c r="C10" s="36" t="str">
        <f>IF('Synthese Ecriture'!C12&gt;0,'Synthese Ecriture'!C12,"-")</f>
        <v>-</v>
      </c>
      <c r="D10" s="36">
        <f>IF(ISERROR('Synthese Ecriture'!D12),0,'Synthese Ecriture'!D12)</f>
        <v>0</v>
      </c>
      <c r="E10" s="36">
        <f>IF(ISERROR('Synthese Ecriture'!E12),0,'Synthese Ecriture'!E12)</f>
        <v>0</v>
      </c>
    </row>
    <row r="11" spans="2:7" x14ac:dyDescent="0.2">
      <c r="B11" s="35" t="str">
        <f>IF('Synthese Ecriture'!B13&gt;0,'Synthese Ecriture'!B13,"")</f>
        <v/>
      </c>
      <c r="C11" s="36" t="str">
        <f>IF('Synthese Ecriture'!C13&gt;0,'Synthese Ecriture'!C13,"-")</f>
        <v>-</v>
      </c>
      <c r="D11" s="36">
        <f>IF(ISERROR('Synthese Ecriture'!D13),0,'Synthese Ecriture'!D13)</f>
        <v>0</v>
      </c>
      <c r="E11" s="36">
        <f>IF(ISERROR('Synthese Ecriture'!E13),0,'Synthese Ecriture'!E13)</f>
        <v>0</v>
      </c>
    </row>
    <row r="12" spans="2:7" x14ac:dyDescent="0.2">
      <c r="B12" s="35" t="str">
        <f>IF('Synthese Ecriture'!B14&gt;0,'Synthese Ecriture'!B14,"")</f>
        <v/>
      </c>
      <c r="C12" s="36" t="str">
        <f>IF('Synthese Ecriture'!C14&gt;0,'Synthese Ecriture'!C14,"-")</f>
        <v>-</v>
      </c>
      <c r="D12" s="36">
        <f>IF(ISERROR('Synthese Ecriture'!D14),0,'Synthese Ecriture'!D14)</f>
        <v>0</v>
      </c>
      <c r="E12" s="36">
        <f>IF(ISERROR('Synthese Ecriture'!E14),0,'Synthese Ecriture'!E14)</f>
        <v>0</v>
      </c>
    </row>
    <row r="13" spans="2:7" x14ac:dyDescent="0.2">
      <c r="B13" s="35" t="str">
        <f>IF('Synthese Ecriture'!B15&gt;0,'Synthese Ecriture'!B15,"")</f>
        <v/>
      </c>
      <c r="C13" s="36" t="str">
        <f>IF('Synthese Ecriture'!C15&gt;0,'Synthese Ecriture'!C15,"-")</f>
        <v>-</v>
      </c>
      <c r="D13" s="36">
        <f>IF(ISERROR('Synthese Ecriture'!D15),0,'Synthese Ecriture'!D15)</f>
        <v>0</v>
      </c>
      <c r="E13" s="36">
        <f>IF(ISERROR('Synthese Ecriture'!E15),0,'Synthese Ecriture'!E15)</f>
        <v>0</v>
      </c>
    </row>
    <row r="14" spans="2:7" x14ac:dyDescent="0.2">
      <c r="B14" s="35" t="str">
        <f>IF('Synthese Ecriture'!B16&gt;0,'Synthese Ecriture'!B16,"")</f>
        <v/>
      </c>
      <c r="C14" s="36" t="str">
        <f>IF('Synthese Ecriture'!C16&gt;0,'Synthese Ecriture'!C16,"-")</f>
        <v>-</v>
      </c>
      <c r="D14" s="36">
        <f>IF(ISERROR('Synthese Ecriture'!D16),0,'Synthese Ecriture'!D16)</f>
        <v>0</v>
      </c>
      <c r="E14" s="36">
        <f>IF(ISERROR('Synthese Ecriture'!E16),0,'Synthese Ecriture'!E16)</f>
        <v>0</v>
      </c>
    </row>
    <row r="15" spans="2:7" x14ac:dyDescent="0.2">
      <c r="B15" s="35" t="str">
        <f>IF('Synthese Ecriture'!B17&gt;0,'Synthese Ecriture'!B17,"")</f>
        <v/>
      </c>
      <c r="C15" s="36" t="str">
        <f>IF('Synthese Ecriture'!C17&gt;0,'Synthese Ecriture'!C17,"-")</f>
        <v>-</v>
      </c>
      <c r="D15" s="36">
        <f>IF(ISERROR('Synthese Ecriture'!D17),0,'Synthese Ecriture'!D17)</f>
        <v>0</v>
      </c>
      <c r="E15" s="36">
        <f>IF(ISERROR('Synthese Ecriture'!E17),0,'Synthese Ecriture'!E17)</f>
        <v>0</v>
      </c>
    </row>
    <row r="16" spans="2:7" x14ac:dyDescent="0.2">
      <c r="B16" s="35" t="str">
        <f>IF('Synthese Ecriture'!B18&gt;0,'Synthese Ecriture'!B18,"")</f>
        <v/>
      </c>
      <c r="C16" s="36" t="str">
        <f>IF('Synthese Ecriture'!C18&gt;0,'Synthese Ecriture'!C18,"-")</f>
        <v>-</v>
      </c>
      <c r="D16" s="36">
        <f>IF(ISERROR('Synthese Ecriture'!D18),0,'Synthese Ecriture'!D18)</f>
        <v>0</v>
      </c>
      <c r="E16" s="36">
        <f>IF(ISERROR('Synthese Ecriture'!E18),0,'Synthese Ecriture'!E18)</f>
        <v>0</v>
      </c>
    </row>
    <row r="17" spans="2:5" x14ac:dyDescent="0.2">
      <c r="B17" s="35" t="str">
        <f>IF('Synthese Ecriture'!B19&gt;0,'Synthese Ecriture'!B19,"")</f>
        <v/>
      </c>
      <c r="C17" s="36" t="str">
        <f>IF('Synthese Ecriture'!C19&gt;0,'Synthese Ecriture'!C19,"-")</f>
        <v>-</v>
      </c>
      <c r="D17" s="36">
        <f>IF(ISERROR('Synthese Ecriture'!D19),0,'Synthese Ecriture'!D19)</f>
        <v>0</v>
      </c>
      <c r="E17" s="36">
        <f>IF(ISERROR('Synthese Ecriture'!E19),0,'Synthese Ecriture'!E19)</f>
        <v>0</v>
      </c>
    </row>
    <row r="18" spans="2:5" x14ac:dyDescent="0.2">
      <c r="B18" s="35" t="str">
        <f>IF('Synthese Ecriture'!B20&gt;0,'Synthese Ecriture'!B20,"")</f>
        <v/>
      </c>
      <c r="C18" s="36" t="str">
        <f>IF('Synthese Ecriture'!C20&gt;0,'Synthese Ecriture'!C20,"-")</f>
        <v>-</v>
      </c>
      <c r="D18" s="36">
        <f>IF(ISERROR('Synthese Ecriture'!D20),0,'Synthese Ecriture'!D20)</f>
        <v>0</v>
      </c>
      <c r="E18" s="36">
        <f>IF(ISERROR('Synthese Ecriture'!E20),0,'Synthese Ecriture'!E20)</f>
        <v>0</v>
      </c>
    </row>
    <row r="19" spans="2:5" x14ac:dyDescent="0.2">
      <c r="B19" s="35" t="str">
        <f>IF('Synthese Ecriture'!B21&gt;0,'Synthese Ecriture'!B21,"")</f>
        <v/>
      </c>
      <c r="C19" s="36" t="str">
        <f>IF('Synthese Ecriture'!C21&gt;0,'Synthese Ecriture'!C21,"-")</f>
        <v>-</v>
      </c>
      <c r="D19" s="36">
        <f>IF(ISERROR('Synthese Ecriture'!D21),0,'Synthese Ecriture'!D21)</f>
        <v>0</v>
      </c>
      <c r="E19" s="36">
        <f>IF(ISERROR('Synthese Ecriture'!E21),0,'Synthese Ecriture'!E21)</f>
        <v>0</v>
      </c>
    </row>
    <row r="20" spans="2:5" x14ac:dyDescent="0.2">
      <c r="B20" s="35" t="str">
        <f>IF('Synthese Ecriture'!B22&gt;0,'Synthese Ecriture'!B22,"")</f>
        <v/>
      </c>
      <c r="C20" s="36" t="str">
        <f>IF('Synthese Ecriture'!C22&gt;0,'Synthese Ecriture'!C22,"-")</f>
        <v>-</v>
      </c>
      <c r="D20" s="36">
        <f>IF(ISERROR('Synthese Ecriture'!D22),0,'Synthese Ecriture'!D22)</f>
        <v>0</v>
      </c>
      <c r="E20" s="36">
        <f>IF(ISERROR('Synthese Ecriture'!E22),0,'Synthese Ecriture'!E22)</f>
        <v>0</v>
      </c>
    </row>
    <row r="21" spans="2:5" x14ac:dyDescent="0.2">
      <c r="B21" s="35" t="str">
        <f>IF('Synthese Ecriture'!B23&gt;0,'Synthese Ecriture'!B23,"")</f>
        <v/>
      </c>
      <c r="C21" s="36" t="str">
        <f>IF('Synthese Ecriture'!C23&gt;0,'Synthese Ecriture'!C23,"-")</f>
        <v>-</v>
      </c>
      <c r="D21" s="36">
        <f>IF(ISERROR('Synthese Ecriture'!D23),0,'Synthese Ecriture'!D23)</f>
        <v>0</v>
      </c>
      <c r="E21" s="36">
        <f>IF(ISERROR('Synthese Ecriture'!E23),0,'Synthese Ecriture'!E23)</f>
        <v>0</v>
      </c>
    </row>
    <row r="22" spans="2:5" x14ac:dyDescent="0.2">
      <c r="B22" s="35" t="str">
        <f>IF('Synthese Ecriture'!B24&gt;0,'Synthese Ecriture'!B24,"")</f>
        <v>330000</v>
      </c>
      <c r="C22" s="36" t="str">
        <f>IF('Synthese Ecriture'!C24&gt;0,'Synthese Ecriture'!C24,"-")</f>
        <v>-</v>
      </c>
      <c r="D22" s="36">
        <f>IF(ISERROR('Synthese Ecriture'!D24),0,'Synthese Ecriture'!D24)</f>
        <v>0</v>
      </c>
      <c r="E22" s="36">
        <f>IF(ISERROR('Synthese Ecriture'!E24),0,'Synthese Ecriture'!E24)</f>
        <v>0</v>
      </c>
    </row>
    <row r="23" spans="2:5" x14ac:dyDescent="0.2">
      <c r="B23" s="35" t="str">
        <f>IF('Synthese Ecriture'!B25&gt;0,'Synthese Ecriture'!B25,"")</f>
        <v>60330000</v>
      </c>
      <c r="C23" s="36" t="str">
        <f>IF('Synthese Ecriture'!C25&gt;0,'Synthese Ecriture'!C25,"-")</f>
        <v>-</v>
      </c>
      <c r="D23" s="36">
        <f>IF(ISERROR('Synthese Ecriture'!D25),0,'Synthese Ecriture'!D25)</f>
        <v>0</v>
      </c>
      <c r="E23" s="36">
        <f>IF(ISERROR('Synthese Ecriture'!E25),0,'Synthese Ecriture'!E25)</f>
        <v>0</v>
      </c>
    </row>
    <row r="24" spans="2:5" x14ac:dyDescent="0.2">
      <c r="B24" s="35" t="str">
        <f>IF('Synthese Ecriture'!B26&gt;0,'Synthese Ecriture'!B26,"")</f>
        <v>340000</v>
      </c>
      <c r="C24" s="36" t="str">
        <f>IF('Synthese Ecriture'!C26&gt;0,'Synthese Ecriture'!C26,"-")</f>
        <v>-</v>
      </c>
      <c r="D24" s="36">
        <f>IF(ISERROR('Synthese Ecriture'!D26),0,'Synthese Ecriture'!D26)</f>
        <v>0</v>
      </c>
      <c r="E24" s="36">
        <f>IF(ISERROR('Synthese Ecriture'!E26),0,'Synthese Ecriture'!E26)</f>
        <v>0</v>
      </c>
    </row>
    <row r="25" spans="2:5" x14ac:dyDescent="0.2">
      <c r="B25" s="35" t="str">
        <f>IF('Synthese Ecriture'!B27&gt;0,'Synthese Ecriture'!B27,"")</f>
        <v>60340000</v>
      </c>
      <c r="C25" s="36" t="str">
        <f>IF('Synthese Ecriture'!C27&gt;0,'Synthese Ecriture'!C27,"-")</f>
        <v>-</v>
      </c>
      <c r="D25" s="36">
        <f>IF(ISERROR('Synthese Ecriture'!D27),0,'Synthese Ecriture'!D27)</f>
        <v>0</v>
      </c>
      <c r="E25" s="36">
        <f>IF(ISERROR('Synthese Ecriture'!E27),0,'Synthese Ecriture'!E27)</f>
        <v>0</v>
      </c>
    </row>
    <row r="26" spans="2:5" x14ac:dyDescent="0.2">
      <c r="B26" s="35" t="str">
        <f>IF('Synthese Ecriture'!B28&gt;0,'Synthese Ecriture'!B28,"")</f>
        <v/>
      </c>
      <c r="C26" s="36" t="str">
        <f>IF('Synthese Ecriture'!C28&gt;0,'Synthese Ecriture'!C28,"-")</f>
        <v>-</v>
      </c>
      <c r="D26" s="36">
        <f>IF(ISERROR('Synthese Ecriture'!D28),0,'Synthese Ecriture'!D28)</f>
        <v>0</v>
      </c>
      <c r="E26" s="36">
        <f>IF(ISERROR('Synthese Ecriture'!E28),0,'Synthese Ecriture'!E28)</f>
        <v>0</v>
      </c>
    </row>
    <row r="27" spans="2:5" x14ac:dyDescent="0.2">
      <c r="B27" s="35" t="str">
        <f>IF('Synthese Ecriture'!B29&gt;0,'Synthese Ecriture'!B29,"")</f>
        <v/>
      </c>
      <c r="C27" s="36" t="str">
        <f>IF('Synthese Ecriture'!C29&gt;0,'Synthese Ecriture'!C29,"-")</f>
        <v>-</v>
      </c>
      <c r="D27" s="36">
        <f>IF(ISERROR('Synthese Ecriture'!D29),0,'Synthese Ecriture'!D29)</f>
        <v>0</v>
      </c>
      <c r="E27" s="36">
        <f>IF(ISERROR('Synthese Ecriture'!E29),0,'Synthese Ecriture'!E29)</f>
        <v>0</v>
      </c>
    </row>
    <row r="28" spans="2:5" x14ac:dyDescent="0.2">
      <c r="B28" s="35" t="str">
        <f>IF('Synthese Ecriture'!B30&gt;0,'Synthese Ecriture'!B30,"")</f>
        <v/>
      </c>
      <c r="C28" s="36" t="str">
        <f>IF('Synthese Ecriture'!C30&gt;0,'Synthese Ecriture'!C30,"-")</f>
        <v>-</v>
      </c>
      <c r="D28" s="36">
        <f>IF(ISERROR('Synthese Ecriture'!D30),0,'Synthese Ecriture'!D30)</f>
        <v>0</v>
      </c>
      <c r="E28" s="36">
        <f>IF(ISERROR('Synthese Ecriture'!E30),0,'Synthese Ecriture'!E30)</f>
        <v>0</v>
      </c>
    </row>
    <row r="29" spans="2:5" x14ac:dyDescent="0.2">
      <c r="B29" s="35" t="str">
        <f>IF('Synthese Ecriture'!B31&gt;0,'Synthese Ecriture'!B31,"")</f>
        <v/>
      </c>
      <c r="C29" s="36" t="str">
        <f>IF('Synthese Ecriture'!C31&gt;0,'Synthese Ecriture'!C31,"-")</f>
        <v>-</v>
      </c>
      <c r="D29" s="36">
        <f>IF(ISERROR('Synthese Ecriture'!D31),0,'Synthese Ecriture'!D31)</f>
        <v>0</v>
      </c>
      <c r="E29" s="36">
        <f>IF(ISERROR('Synthese Ecriture'!E31),0,'Synthese Ecriture'!E31)</f>
        <v>0</v>
      </c>
    </row>
    <row r="30" spans="2:5" x14ac:dyDescent="0.2">
      <c r="B30" s="35" t="str">
        <f>IF('Synthese Ecriture'!B32&gt;0,'Synthese Ecriture'!B32,"")</f>
        <v/>
      </c>
      <c r="C30" s="36" t="str">
        <f>IF('Synthese Ecriture'!C32&gt;0,'Synthese Ecriture'!C32,"-")</f>
        <v>-</v>
      </c>
      <c r="D30" s="36">
        <f>IF(ISERROR('Synthese Ecriture'!D32),0,'Synthese Ecriture'!D32)</f>
        <v>0</v>
      </c>
      <c r="E30" s="36">
        <f>IF(ISERROR('Synthese Ecriture'!E32),0,'Synthese Ecriture'!E32)</f>
        <v>0</v>
      </c>
    </row>
    <row r="31" spans="2:5" x14ac:dyDescent="0.2">
      <c r="B31" s="35" t="str">
        <f>IF('Synthese Ecriture'!B33&gt;0,'Synthese Ecriture'!B33,"")</f>
        <v/>
      </c>
      <c r="C31" s="36" t="str">
        <f>IF('Synthese Ecriture'!C33&gt;0,'Synthese Ecriture'!C33,"-")</f>
        <v>-</v>
      </c>
      <c r="D31" s="36">
        <f>IF(ISERROR('Synthese Ecriture'!D33),0,'Synthese Ecriture'!D33)</f>
        <v>0</v>
      </c>
      <c r="E31" s="36">
        <f>IF(ISERROR('Synthese Ecriture'!E33),0,'Synthese Ecriture'!E33)</f>
        <v>0</v>
      </c>
    </row>
    <row r="32" spans="2:5" x14ac:dyDescent="0.2">
      <c r="B32" s="35" t="str">
        <f>IF('Synthese Ecriture'!B34&gt;0,'Synthese Ecriture'!B34,"")</f>
        <v/>
      </c>
      <c r="C32" s="36" t="str">
        <f>IF('Synthese Ecriture'!C34&gt;0,'Synthese Ecriture'!C34,"-")</f>
        <v>-</v>
      </c>
      <c r="D32" s="36">
        <f>IF(ISERROR('Synthese Ecriture'!D34),0,'Synthese Ecriture'!D34)</f>
        <v>0</v>
      </c>
      <c r="E32" s="36">
        <f>IF(ISERROR('Synthese Ecriture'!E34),0,'Synthese Ecriture'!E34)</f>
        <v>0</v>
      </c>
    </row>
    <row r="33" spans="2:5" x14ac:dyDescent="0.2">
      <c r="B33" s="35" t="str">
        <f>IF('Synthese Ecriture'!B35&gt;0,'Synthese Ecriture'!B35,"")</f>
        <v/>
      </c>
      <c r="C33" s="36" t="str">
        <f>IF('Synthese Ecriture'!C35&gt;0,'Synthese Ecriture'!C35,"-")</f>
        <v>-</v>
      </c>
      <c r="D33" s="36">
        <f>IF(ISERROR('Synthese Ecriture'!D35),0,'Synthese Ecriture'!D35)</f>
        <v>0</v>
      </c>
      <c r="E33" s="36">
        <f>IF(ISERROR('Synthese Ecriture'!E35),0,'Synthese Ecriture'!E35)</f>
        <v>0</v>
      </c>
    </row>
    <row r="34" spans="2:5" x14ac:dyDescent="0.2">
      <c r="B34" s="35" t="str">
        <f>IF('Synthese Ecriture'!B36&gt;0,'Synthese Ecriture'!B36,"")</f>
        <v/>
      </c>
      <c r="C34" s="36" t="str">
        <f>IF('Synthese Ecriture'!C36&gt;0,'Synthese Ecriture'!C36,"-")</f>
        <v>-</v>
      </c>
      <c r="D34" s="36">
        <f>IF(ISERROR('Synthese Ecriture'!D36),0,'Synthese Ecriture'!D36)</f>
        <v>0</v>
      </c>
      <c r="E34" s="36">
        <f>IF(ISERROR('Synthese Ecriture'!E36),0,'Synthese Ecriture'!E36)</f>
        <v>0</v>
      </c>
    </row>
    <row r="35" spans="2:5" x14ac:dyDescent="0.2">
      <c r="B35" s="35" t="str">
        <f>IF('Synthese Ecriture'!B37&gt;0,'Synthese Ecriture'!B37,"")</f>
        <v/>
      </c>
      <c r="C35" s="36" t="str">
        <f>IF('Synthese Ecriture'!C37&gt;0,'Synthese Ecriture'!C37,"-")</f>
        <v>-</v>
      </c>
      <c r="D35" s="36">
        <f>IF(ISERROR('Synthese Ecriture'!D37),0,'Synthese Ecriture'!D37)</f>
        <v>0</v>
      </c>
      <c r="E35" s="36">
        <f>IF(ISERROR('Synthese Ecriture'!E37),0,'Synthese Ecriture'!E37)</f>
        <v>0</v>
      </c>
    </row>
    <row r="36" spans="2:5" x14ac:dyDescent="0.2">
      <c r="B36" s="35" t="str">
        <f>IF('Synthese Ecriture'!B38&gt;0,'Synthese Ecriture'!B38,"")</f>
        <v/>
      </c>
      <c r="C36" s="36" t="str">
        <f>IF('Synthese Ecriture'!C38&gt;0,'Synthese Ecriture'!C38,"-")</f>
        <v>-</v>
      </c>
      <c r="D36" s="36">
        <f>IF(ISERROR('Synthese Ecriture'!D38),0,'Synthese Ecriture'!D38)</f>
        <v>0</v>
      </c>
      <c r="E36" s="36">
        <f>IF(ISERROR('Synthese Ecriture'!E38),0,'Synthese Ecriture'!E38)</f>
        <v>0</v>
      </c>
    </row>
    <row r="37" spans="2:5" x14ac:dyDescent="0.2">
      <c r="B37" s="35" t="str">
        <f>IF('Synthese Ecriture'!B39&gt;0,'Synthese Ecriture'!B39,"")</f>
        <v/>
      </c>
      <c r="C37" s="36" t="str">
        <f>IF('Synthese Ecriture'!C39&gt;0,'Synthese Ecriture'!C39,"-")</f>
        <v>-</v>
      </c>
      <c r="D37" s="36">
        <f>IF(ISERROR('Synthese Ecriture'!D39),0,'Synthese Ecriture'!D39)</f>
        <v>0</v>
      </c>
      <c r="E37" s="36">
        <f>IF(ISERROR('Synthese Ecriture'!E39),0,'Synthese Ecriture'!E39)</f>
        <v>0</v>
      </c>
    </row>
    <row r="38" spans="2:5" x14ac:dyDescent="0.2">
      <c r="B38" s="35">
        <f>IF('Synthese Ecriture'!B40&gt;0,'Synthese Ecriture'!B40,"")</f>
        <v>35000000</v>
      </c>
      <c r="C38" s="36" t="str">
        <f>IF('Synthese Ecriture'!C40&gt;0,'Synthese Ecriture'!C40,"-")</f>
        <v>-</v>
      </c>
      <c r="D38" s="36">
        <f>IF(ISERROR('Synthese Ecriture'!D40),0,'Synthese Ecriture'!D40)</f>
        <v>0</v>
      </c>
      <c r="E38" s="36">
        <f>IF(ISERROR('Synthese Ecriture'!E40),0,'Synthese Ecriture'!E40)</f>
        <v>0</v>
      </c>
    </row>
    <row r="39" spans="2:5" x14ac:dyDescent="0.2">
      <c r="B39" s="35" t="str">
        <f>IF('Synthese Ecriture'!B41&gt;0,'Synthese Ecriture'!B41,"")</f>
        <v>60350000</v>
      </c>
      <c r="C39" s="36" t="str">
        <f>IF('Synthese Ecriture'!C41&gt;0,'Synthese Ecriture'!C41,"-")</f>
        <v>-</v>
      </c>
      <c r="D39" s="36">
        <f>IF(ISERROR('Synthese Ecriture'!D41),0,'Synthese Ecriture'!D41)</f>
        <v>0</v>
      </c>
      <c r="E39" s="36">
        <f>IF(ISERROR('Synthese Ecriture'!E41),0,'Synthese Ecriture'!E41)</f>
        <v>0</v>
      </c>
    </row>
    <row r="40" spans="2:5" x14ac:dyDescent="0.2">
      <c r="B40" s="35" t="str">
        <f>IF('Synthese Ecriture'!B42&gt;0,'Synthese Ecriture'!B42,"")</f>
        <v/>
      </c>
      <c r="C40" s="36" t="str">
        <f>IF('Synthese Ecriture'!C42&gt;0,'Synthese Ecriture'!C42,"-")</f>
        <v>-</v>
      </c>
      <c r="D40" s="36">
        <f>IF(ISERROR('Synthese Ecriture'!D42),0,'Synthese Ecriture'!D42)</f>
        <v>0</v>
      </c>
      <c r="E40" s="36">
        <f>IF(ISERROR('Synthese Ecriture'!E42),0,'Synthese Ecriture'!E42)</f>
        <v>0</v>
      </c>
    </row>
    <row r="41" spans="2:5" x14ac:dyDescent="0.2">
      <c r="B41" s="35" t="str">
        <f>IF('Synthese Ecriture'!B43&gt;0,'Synthese Ecriture'!B43,"")</f>
        <v/>
      </c>
      <c r="C41" s="36" t="str">
        <f>IF('Synthese Ecriture'!C43&gt;0,'Synthese Ecriture'!C43,"-")</f>
        <v>-</v>
      </c>
      <c r="D41" s="36">
        <f>IF(ISERROR('Synthese Ecriture'!D43),0,'Synthese Ecriture'!D43)</f>
        <v>0</v>
      </c>
      <c r="E41" s="36">
        <f>IF(ISERROR('Synthese Ecriture'!E43),0,'Synthese Ecriture'!E43)</f>
        <v>0</v>
      </c>
    </row>
    <row r="42" spans="2:5" x14ac:dyDescent="0.2">
      <c r="B42" s="35" t="str">
        <f>IF('Synthese Ecriture'!B44&gt;0,'Synthese Ecriture'!B44,"")</f>
        <v/>
      </c>
      <c r="C42" s="36" t="str">
        <f>IF('Synthese Ecriture'!C44&gt;0,'Synthese Ecriture'!C44,"-")</f>
        <v>-</v>
      </c>
      <c r="D42" s="36">
        <f>IF(ISERROR('Synthese Ecriture'!D44),0,'Synthese Ecriture'!D44)</f>
        <v>0</v>
      </c>
      <c r="E42" s="36">
        <f>IF(ISERROR('Synthese Ecriture'!E44),0,'Synthese Ecriture'!E44)</f>
        <v>0</v>
      </c>
    </row>
    <row r="43" spans="2:5" x14ac:dyDescent="0.2">
      <c r="B43" s="35" t="str">
        <f>IF('Synthese Ecriture'!B45&gt;0,'Synthese Ecriture'!B45,"")</f>
        <v/>
      </c>
      <c r="C43" s="36" t="str">
        <f>IF('Synthese Ecriture'!C45&gt;0,'Synthese Ecriture'!C45,"-")</f>
        <v>-</v>
      </c>
      <c r="D43" s="36">
        <f>IF(ISERROR('Synthese Ecriture'!D45),0,'Synthese Ecriture'!D45)</f>
        <v>0</v>
      </c>
      <c r="E43" s="36">
        <f>IF(ISERROR('Synthese Ecriture'!E45),0,'Synthese Ecriture'!E45)</f>
        <v>0</v>
      </c>
    </row>
    <row r="44" spans="2:5" x14ac:dyDescent="0.2">
      <c r="B44" s="35" t="str">
        <f>IF('Synthese Ecriture'!B46&gt;0,'Synthese Ecriture'!B46,"")</f>
        <v/>
      </c>
      <c r="C44" s="36" t="str">
        <f>IF('Synthese Ecriture'!C46&gt;0,'Synthese Ecriture'!C46,"-")</f>
        <v>-</v>
      </c>
      <c r="D44" s="36">
        <f>IF(ISERROR('Synthese Ecriture'!D46),0,'Synthese Ecriture'!D46)</f>
        <v>0</v>
      </c>
      <c r="E44" s="36">
        <f>IF(ISERROR('Synthese Ecriture'!E46),0,'Synthese Ecriture'!E46)</f>
        <v>0</v>
      </c>
    </row>
    <row r="45" spans="2:5" x14ac:dyDescent="0.2">
      <c r="B45" s="35" t="str">
        <f>IF('Synthese Ecriture'!B47&gt;0,'Synthese Ecriture'!B47,"")</f>
        <v/>
      </c>
      <c r="C45" s="36" t="str">
        <f>IF('Synthese Ecriture'!C47&gt;0,'Synthese Ecriture'!C47,"-")</f>
        <v>-</v>
      </c>
      <c r="D45" s="36">
        <f>IF(ISERROR('Synthese Ecriture'!D47),0,'Synthese Ecriture'!D47)</f>
        <v>0</v>
      </c>
      <c r="E45" s="36">
        <f>IF(ISERROR('Synthese Ecriture'!E47),0,'Synthese Ecriture'!E47)</f>
        <v>0</v>
      </c>
    </row>
    <row r="46" spans="2:5" x14ac:dyDescent="0.2">
      <c r="B46" s="35" t="str">
        <f>IF('Synthese Ecriture'!B48&gt;0,'Synthese Ecriture'!B48,"")</f>
        <v/>
      </c>
      <c r="C46" s="36" t="str">
        <f>IF('Synthese Ecriture'!C48&gt;0,'Synthese Ecriture'!C48,"-")</f>
        <v>-</v>
      </c>
      <c r="D46" s="36">
        <f>IF(ISERROR('Synthese Ecriture'!D48),0,'Synthese Ecriture'!D48)</f>
        <v>0</v>
      </c>
      <c r="E46" s="36">
        <f>IF(ISERROR('Synthese Ecriture'!E48),0,'Synthese Ecriture'!E48)</f>
        <v>0</v>
      </c>
    </row>
    <row r="47" spans="2:5" x14ac:dyDescent="0.2">
      <c r="B47" s="35" t="str">
        <f>IF('Synthese Ecriture'!B49&gt;0,'Synthese Ecriture'!B49,"")</f>
        <v/>
      </c>
      <c r="C47" s="36" t="str">
        <f>IF('Synthese Ecriture'!C49&gt;0,'Synthese Ecriture'!C49,"-")</f>
        <v>-</v>
      </c>
      <c r="D47" s="36">
        <f>IF(ISERROR('Synthese Ecriture'!D49),0,'Synthese Ecriture'!D49)</f>
        <v>0</v>
      </c>
      <c r="E47" s="36">
        <f>IF(ISERROR('Synthese Ecriture'!E49),0,'Synthese Ecriture'!E49)</f>
        <v>0</v>
      </c>
    </row>
    <row r="48" spans="2:5" x14ac:dyDescent="0.2">
      <c r="B48" s="35" t="str">
        <f>IF('Synthese Ecriture'!B50&gt;0,'Synthese Ecriture'!B50,"")</f>
        <v/>
      </c>
      <c r="C48" s="36" t="str">
        <f>IF('Synthese Ecriture'!C50&gt;0,'Synthese Ecriture'!C50,"-")</f>
        <v>-</v>
      </c>
      <c r="D48" s="36">
        <f>IF(ISERROR('Synthese Ecriture'!D50),0,'Synthese Ecriture'!D50)</f>
        <v>0</v>
      </c>
      <c r="E48" s="36">
        <f>IF(ISERROR('Synthese Ecriture'!E50),0,'Synthese Ecriture'!E50)</f>
        <v>0</v>
      </c>
    </row>
    <row r="49" spans="2:5" x14ac:dyDescent="0.2">
      <c r="B49" s="35" t="str">
        <f>IF('Synthese Ecriture'!B51&gt;0,'Synthese Ecriture'!B51,"")</f>
        <v/>
      </c>
      <c r="C49" s="36" t="str">
        <f>IF('Synthese Ecriture'!C51&gt;0,'Synthese Ecriture'!C51,"-")</f>
        <v>-</v>
      </c>
      <c r="D49" s="36">
        <f>IF(ISERROR('Synthese Ecriture'!D51),0,'Synthese Ecriture'!D51)</f>
        <v>0</v>
      </c>
      <c r="E49" s="36">
        <f>IF(ISERROR('Synthese Ecriture'!E51),0,'Synthese Ecriture'!E51)</f>
        <v>0</v>
      </c>
    </row>
    <row r="50" spans="2:5" x14ac:dyDescent="0.2">
      <c r="B50" s="35" t="str">
        <f>IF('Synthese Ecriture'!B52&gt;0,'Synthese Ecriture'!B52,"")</f>
        <v/>
      </c>
      <c r="C50" s="36" t="str">
        <f>IF('Synthese Ecriture'!C52&gt;0,'Synthese Ecriture'!C52,"-")</f>
        <v>-</v>
      </c>
      <c r="D50" s="36">
        <f>IF(ISERROR('Synthese Ecriture'!D52),0,'Synthese Ecriture'!D52)</f>
        <v>0</v>
      </c>
      <c r="E50" s="36">
        <f>IF(ISERROR('Synthese Ecriture'!E52),0,'Synthese Ecriture'!E52)</f>
        <v>0</v>
      </c>
    </row>
    <row r="51" spans="2:5" x14ac:dyDescent="0.2">
      <c r="B51" s="35" t="str">
        <f>IF('Synthese Ecriture'!B53&gt;0,'Synthese Ecriture'!B53,"")</f>
        <v/>
      </c>
      <c r="C51" s="36" t="str">
        <f>IF('Synthese Ecriture'!C53&gt;0,'Synthese Ecriture'!C53,"-")</f>
        <v>-</v>
      </c>
      <c r="D51" s="36">
        <f>IF(ISERROR('Synthese Ecriture'!D53),0,'Synthese Ecriture'!D53)</f>
        <v>0</v>
      </c>
      <c r="E51" s="36">
        <f>IF(ISERROR('Synthese Ecriture'!E53),0,'Synthese Ecriture'!E53)</f>
        <v>0</v>
      </c>
    </row>
    <row r="52" spans="2:5" x14ac:dyDescent="0.2">
      <c r="B52" s="35" t="str">
        <f>IF('Synthese Ecriture'!B54&gt;0,'Synthese Ecriture'!B54,"")</f>
        <v/>
      </c>
      <c r="C52" s="36" t="str">
        <f>IF('Synthese Ecriture'!C54&gt;0,'Synthese Ecriture'!C54,"-")</f>
        <v>-</v>
      </c>
      <c r="D52" s="36">
        <f>IF(ISERROR('Synthese Ecriture'!D54),0,'Synthese Ecriture'!D54)</f>
        <v>0</v>
      </c>
      <c r="E52" s="36">
        <f>IF(ISERROR('Synthese Ecriture'!E54),0,'Synthese Ecriture'!E54)</f>
        <v>0</v>
      </c>
    </row>
    <row r="53" spans="2:5" x14ac:dyDescent="0.2">
      <c r="B53" s="35" t="str">
        <f>IF('Synthese Ecriture'!B55&gt;0,'Synthese Ecriture'!B55,"")</f>
        <v/>
      </c>
      <c r="C53" s="36" t="str">
        <f>IF('Synthese Ecriture'!C55&gt;0,'Synthese Ecriture'!C55,"-")</f>
        <v>-</v>
      </c>
      <c r="D53" s="36">
        <f>IF(ISERROR('Synthese Ecriture'!D55),0,'Synthese Ecriture'!D55)</f>
        <v>0</v>
      </c>
      <c r="E53" s="36">
        <f>IF(ISERROR('Synthese Ecriture'!E55),0,'Synthese Ecriture'!E55)</f>
        <v>0</v>
      </c>
    </row>
    <row r="54" spans="2:5" x14ac:dyDescent="0.2">
      <c r="B54" s="35" t="str">
        <f>IF('Synthese Ecriture'!B56&gt;0,'Synthese Ecriture'!B56,"")</f>
        <v>37000000</v>
      </c>
      <c r="C54" s="36" t="str">
        <f>IF('Synthese Ecriture'!C56&gt;0,'Synthese Ecriture'!C56,"-")</f>
        <v>-</v>
      </c>
      <c r="D54" s="36">
        <f>IF(ISERROR('Synthese Ecriture'!D56),0,'Synthese Ecriture'!D56)</f>
        <v>0</v>
      </c>
      <c r="E54" s="36">
        <f>IF(ISERROR('Synthese Ecriture'!E56),0,'Synthese Ecriture'!E56)</f>
        <v>0</v>
      </c>
    </row>
    <row r="55" spans="2:5" x14ac:dyDescent="0.2">
      <c r="B55" s="35" t="str">
        <f>IF('Synthese Ecriture'!B57&gt;0,'Synthese Ecriture'!B57,"")</f>
        <v>60370000</v>
      </c>
      <c r="C55" s="36" t="str">
        <f>IF('Synthese Ecriture'!C57&gt;0,'Synthese Ecriture'!C57,"-")</f>
        <v>-</v>
      </c>
      <c r="D55" s="36">
        <f>IF(ISERROR('Synthese Ecriture'!D57),0,'Synthese Ecriture'!D57)</f>
        <v>0</v>
      </c>
      <c r="E55" s="36">
        <f>IF(ISERROR('Synthese Ecriture'!E57),0,'Synthese Ecriture'!E57)</f>
        <v>0</v>
      </c>
    </row>
    <row r="56" spans="2:5" x14ac:dyDescent="0.2">
      <c r="B56" s="35" t="str">
        <f>IF('Synthese Ecriture'!B58&gt;0,'Synthese Ecriture'!B58,"")</f>
        <v/>
      </c>
      <c r="C56" s="36" t="str">
        <f>IF('Synthese Ecriture'!C58&gt;0,'Synthese Ecriture'!C58,"-")</f>
        <v>-</v>
      </c>
      <c r="D56" s="36">
        <f>IF(ISERROR('Synthese Ecriture'!D58),0,'Synthese Ecriture'!D58)</f>
        <v>0</v>
      </c>
      <c r="E56" s="36">
        <f>IF(ISERROR('Synthese Ecriture'!E58),0,'Synthese Ecriture'!E58)</f>
        <v>0</v>
      </c>
    </row>
    <row r="57" spans="2:5" x14ac:dyDescent="0.2">
      <c r="B57" s="35" t="str">
        <f>IF('Synthese Ecriture'!B59&gt;0,'Synthese Ecriture'!B59,"")</f>
        <v/>
      </c>
      <c r="C57" s="36" t="str">
        <f>IF('Synthese Ecriture'!C59&gt;0,'Synthese Ecriture'!C59,"-")</f>
        <v>-</v>
      </c>
      <c r="D57" s="36">
        <f>IF(ISERROR('Synthese Ecriture'!D59),0,'Synthese Ecriture'!D59)</f>
        <v>0</v>
      </c>
      <c r="E57" s="36">
        <f>IF(ISERROR('Synthese Ecriture'!E59),0,'Synthese Ecriture'!E59)</f>
        <v>0</v>
      </c>
    </row>
    <row r="58" spans="2:5" x14ac:dyDescent="0.2">
      <c r="B58" s="35" t="str">
        <f>IF('Synthese Ecriture'!B60&gt;0,'Synthese Ecriture'!B60,"")</f>
        <v/>
      </c>
      <c r="C58" s="36" t="str">
        <f>IF('Synthese Ecriture'!C60&gt;0,'Synthese Ecriture'!C60,"-")</f>
        <v>-</v>
      </c>
      <c r="D58" s="36">
        <f>IF(ISERROR('Synthese Ecriture'!D60),0,'Synthese Ecriture'!D60)</f>
        <v>0</v>
      </c>
      <c r="E58" s="36">
        <f>IF(ISERROR('Synthese Ecriture'!E60),0,'Synthese Ecriture'!E60)</f>
        <v>0</v>
      </c>
    </row>
    <row r="59" spans="2:5" x14ac:dyDescent="0.2">
      <c r="B59" s="35" t="str">
        <f>IF('Synthese Ecriture'!B61&gt;0,'Synthese Ecriture'!B61,"")</f>
        <v/>
      </c>
      <c r="C59" s="36" t="str">
        <f>IF('Synthese Ecriture'!C61&gt;0,'Synthese Ecriture'!C61,"-")</f>
        <v>-</v>
      </c>
      <c r="D59" s="36">
        <f>IF(ISERROR('Synthese Ecriture'!D61),0,'Synthese Ecriture'!D61)</f>
        <v>0</v>
      </c>
      <c r="E59" s="36">
        <f>IF(ISERROR('Synthese Ecriture'!E61),0,'Synthese Ecriture'!E61)</f>
        <v>0</v>
      </c>
    </row>
    <row r="60" spans="2:5" x14ac:dyDescent="0.2">
      <c r="B60" s="35" t="str">
        <f>IF('Synthese Ecriture'!B62&gt;0,'Synthese Ecriture'!B62,"")</f>
        <v/>
      </c>
      <c r="C60" s="36" t="str">
        <f>IF('Synthese Ecriture'!C62&gt;0,'Synthese Ecriture'!C62,"-")</f>
        <v>-</v>
      </c>
      <c r="D60" s="36">
        <f>IF(ISERROR('Synthese Ecriture'!D62),0,'Synthese Ecriture'!D62)</f>
        <v>0</v>
      </c>
      <c r="E60" s="36">
        <f>IF(ISERROR('Synthese Ecriture'!E62),0,'Synthese Ecriture'!E62)</f>
        <v>0</v>
      </c>
    </row>
    <row r="61" spans="2:5" x14ac:dyDescent="0.2">
      <c r="B61" s="35" t="str">
        <f>IF('Synthese Ecriture'!B63&gt;0,'Synthese Ecriture'!B63,"")</f>
        <v/>
      </c>
      <c r="C61" s="36" t="str">
        <f>IF('Synthese Ecriture'!C63&gt;0,'Synthese Ecriture'!C63,"-")</f>
        <v>-</v>
      </c>
      <c r="D61" s="36">
        <f>IF(ISERROR('Synthese Ecriture'!D63),0,'Synthese Ecriture'!D63)</f>
        <v>0</v>
      </c>
      <c r="E61" s="36">
        <f>IF(ISERROR('Synthese Ecriture'!E63),0,'Synthese Ecriture'!E63)</f>
        <v>0</v>
      </c>
    </row>
    <row r="62" spans="2:5" x14ac:dyDescent="0.2">
      <c r="B62" s="35" t="str">
        <f>IF('Synthese Ecriture'!B64&gt;0,'Synthese Ecriture'!B64,"")</f>
        <v/>
      </c>
      <c r="C62" s="36" t="str">
        <f>IF('Synthese Ecriture'!C64&gt;0,'Synthese Ecriture'!C64,"-")</f>
        <v>-</v>
      </c>
      <c r="D62" s="36">
        <f>IF(ISERROR('Synthese Ecriture'!D64),0,'Synthese Ecriture'!D64)</f>
        <v>0</v>
      </c>
      <c r="E62" s="36">
        <f>IF(ISERROR('Synthese Ecriture'!E64),0,'Synthese Ecriture'!E64)</f>
        <v>0</v>
      </c>
    </row>
    <row r="63" spans="2:5" x14ac:dyDescent="0.2">
      <c r="B63" s="35" t="str">
        <f>IF('Synthese Ecriture'!B65&gt;0,'Synthese Ecriture'!B65,"")</f>
        <v/>
      </c>
      <c r="C63" s="36" t="str">
        <f>IF('Synthese Ecriture'!C65&gt;0,'Synthese Ecriture'!C65,"-")</f>
        <v>-</v>
      </c>
      <c r="D63" s="36">
        <f>IF(ISERROR('Synthese Ecriture'!D65),0,'Synthese Ecriture'!D65)</f>
        <v>0</v>
      </c>
      <c r="E63" s="36">
        <f>IF(ISERROR('Synthese Ecriture'!E65),0,'Synthese Ecriture'!E65)</f>
        <v>0</v>
      </c>
    </row>
    <row r="64" spans="2:5" x14ac:dyDescent="0.2">
      <c r="B64" s="35" t="str">
        <f>IF('Synthese Ecriture'!B66&gt;0,'Synthese Ecriture'!B66,"")</f>
        <v/>
      </c>
      <c r="C64" s="36" t="str">
        <f>IF('Synthese Ecriture'!C66&gt;0,'Synthese Ecriture'!C66,"-")</f>
        <v>-</v>
      </c>
      <c r="D64" s="36">
        <f>IF(ISERROR('Synthese Ecriture'!D66),0,'Synthese Ecriture'!D66)</f>
        <v>0</v>
      </c>
      <c r="E64" s="36">
        <f>IF(ISERROR('Synthese Ecriture'!E66),0,'Synthese Ecriture'!E66)</f>
        <v>0</v>
      </c>
    </row>
    <row r="65" spans="2:5" x14ac:dyDescent="0.2">
      <c r="B65" s="35" t="str">
        <f>IF('Synthese Ecriture'!B67&gt;0,'Synthese Ecriture'!B67,"")</f>
        <v/>
      </c>
      <c r="C65" s="36" t="str">
        <f>IF('Synthese Ecriture'!C67&gt;0,'Synthese Ecriture'!C67,"-")</f>
        <v>-</v>
      </c>
      <c r="D65" s="36">
        <f>IF(ISERROR('Synthese Ecriture'!D67),0,'Synthese Ecriture'!D67)</f>
        <v>0</v>
      </c>
      <c r="E65" s="36">
        <f>IF(ISERROR('Synthese Ecriture'!E67),0,'Synthese Ecriture'!E67)</f>
        <v>0</v>
      </c>
    </row>
    <row r="66" spans="2:5" x14ac:dyDescent="0.2">
      <c r="B66" s="35" t="str">
        <f>IF('Synthese Ecriture'!B68&gt;0,'Synthese Ecriture'!B68,"")</f>
        <v/>
      </c>
      <c r="C66" s="36" t="str">
        <f>IF('Synthese Ecriture'!C68&gt;0,'Synthese Ecriture'!C68,"-")</f>
        <v>-</v>
      </c>
      <c r="D66" s="36">
        <f>IF(ISERROR('Synthese Ecriture'!D68),0,'Synthese Ecriture'!D68)</f>
        <v>0</v>
      </c>
      <c r="E66" s="36">
        <f>IF(ISERROR('Synthese Ecriture'!E68),0,'Synthese Ecriture'!E68)</f>
        <v>0</v>
      </c>
    </row>
    <row r="67" spans="2:5" x14ac:dyDescent="0.2">
      <c r="B67" s="35" t="str">
        <f>IF('Synthese Ecriture'!B69&gt;0,'Synthese Ecriture'!B69,"")</f>
        <v/>
      </c>
      <c r="C67" s="36" t="str">
        <f>IF('Synthese Ecriture'!C69&gt;0,'Synthese Ecriture'!C69,"-")</f>
        <v>-</v>
      </c>
      <c r="D67" s="36">
        <f>IF(ISERROR('Synthese Ecriture'!D69),0,'Synthese Ecriture'!D69)</f>
        <v>0</v>
      </c>
      <c r="E67" s="36">
        <f>IF(ISERROR('Synthese Ecriture'!E69),0,'Synthese Ecriture'!E69)</f>
        <v>0</v>
      </c>
    </row>
    <row r="68" spans="2:5" x14ac:dyDescent="0.2">
      <c r="B68" s="35" t="str">
        <f>IF('Synthese Ecriture'!B70&gt;0,'Synthese Ecriture'!B70,"")</f>
        <v/>
      </c>
      <c r="C68" s="36" t="str">
        <f>IF('Synthese Ecriture'!C70&gt;0,'Synthese Ecriture'!C70,"-")</f>
        <v>-</v>
      </c>
      <c r="D68" s="36">
        <f>IF(ISERROR('Synthese Ecriture'!D70),0,'Synthese Ecriture'!D70)</f>
        <v>0</v>
      </c>
      <c r="E68" s="36">
        <f>IF(ISERROR('Synthese Ecriture'!E70),0,'Synthese Ecriture'!E70)</f>
        <v>0</v>
      </c>
    </row>
    <row r="69" spans="2:5" x14ac:dyDescent="0.2">
      <c r="B69" s="35" t="str">
        <f>IF('Synthese Ecriture'!B71&gt;0,'Synthese Ecriture'!B71,"")</f>
        <v/>
      </c>
      <c r="C69" s="36" t="str">
        <f>IF('Synthese Ecriture'!C71&gt;0,'Synthese Ecriture'!C71,"-")</f>
        <v>-</v>
      </c>
      <c r="D69" s="36">
        <f>IF(ISERROR('Synthese Ecriture'!D71),0,'Synthese Ecriture'!D71)</f>
        <v>0</v>
      </c>
      <c r="E69" s="36">
        <f>IF(ISERROR('Synthese Ecriture'!E71),0,'Synthese Ecriture'!E71)</f>
        <v>0</v>
      </c>
    </row>
    <row r="70" spans="2:5" x14ac:dyDescent="0.2">
      <c r="B70" s="35" t="str">
        <f>IF('Synthese Ecriture'!B72&gt;0,'Synthese Ecriture'!B72,"")</f>
        <v/>
      </c>
      <c r="C70" s="36" t="str">
        <f>IF('Synthese Ecriture'!C72&gt;0,'Synthese Ecriture'!C72,"-")</f>
        <v>-</v>
      </c>
      <c r="D70" s="36">
        <f>IF(ISERROR('Synthese Ecriture'!D72),0,'Synthese Ecriture'!D72)</f>
        <v>0</v>
      </c>
      <c r="E70" s="36" t="str">
        <f>IF(ISERROR('Synthese Ecriture'!E72),0,'Synthese Ecriture'!E72)</f>
        <v/>
      </c>
    </row>
    <row r="71" spans="2:5" x14ac:dyDescent="0.2">
      <c r="B71" s="35" t="str">
        <f>IF('Synthese Ecriture'!B73&gt;0,'Synthese Ecriture'!B73,"")</f>
        <v/>
      </c>
      <c r="C71" s="36" t="str">
        <f>IF('Synthese Ecriture'!C73&gt;0,'Synthese Ecriture'!C73,"-")</f>
        <v>-</v>
      </c>
      <c r="D71" s="36" t="str">
        <f>IF(ISERROR('Synthese Ecriture'!D73),0,'Synthese Ecriture'!D73)</f>
        <v/>
      </c>
      <c r="E71" s="36">
        <f>IF(ISERROR('Synthese Ecriture'!E73),0,'Synthese Ecriture'!E73)</f>
        <v>0</v>
      </c>
    </row>
    <row r="72" spans="2:5" x14ac:dyDescent="0.2">
      <c r="B72" s="35" t="str">
        <f>IF('Synthese Ecriture'!B74&gt;0,'Synthese Ecriture'!B74,"")</f>
        <v/>
      </c>
      <c r="C72" s="36" t="str">
        <f>IF('Synthese Ecriture'!C74&gt;0,'Synthese Ecriture'!C74,"-")</f>
        <v>-</v>
      </c>
      <c r="D72" s="36">
        <f>IF(ISERROR('Synthese Ecriture'!D74),0,'Synthese Ecriture'!D74)</f>
        <v>0</v>
      </c>
      <c r="E72" s="36" t="str">
        <f>IF(ISERROR('Synthese Ecriture'!E74),0,'Synthese Ecriture'!E74)</f>
        <v/>
      </c>
    </row>
    <row r="73" spans="2:5" x14ac:dyDescent="0.2">
      <c r="B73" s="35" t="str">
        <f>IF('Synthese Ecriture'!B75&gt;0,'Synthese Ecriture'!B75,"")</f>
        <v/>
      </c>
      <c r="C73" s="36" t="str">
        <f>IF('Synthese Ecriture'!C75&gt;0,'Synthese Ecriture'!C75,"-")</f>
        <v>-</v>
      </c>
      <c r="D73" s="36" t="str">
        <f>IF(ISERROR('Synthese Ecriture'!D75),0,'Synthese Ecriture'!D75)</f>
        <v/>
      </c>
      <c r="E73" s="36">
        <f>IF(ISERROR('Synthese Ecriture'!E75),0,'Synthese Ecriture'!E75)</f>
        <v>0</v>
      </c>
    </row>
    <row r="74" spans="2:5" x14ac:dyDescent="0.2">
      <c r="B74" s="35" t="str">
        <f>IF('Synthese Ecriture'!B76&gt;0,'Synthese Ecriture'!B76,"")</f>
        <v/>
      </c>
      <c r="C74" s="36" t="str">
        <f>IF('Synthese Ecriture'!C76&gt;0,'Synthese Ecriture'!C76,"-")</f>
        <v>-</v>
      </c>
      <c r="D74" s="36">
        <f>IF(ISERROR('Synthese Ecriture'!D76),0,'Synthese Ecriture'!D76)</f>
        <v>0</v>
      </c>
      <c r="E74" s="36" t="str">
        <f>IF(ISERROR('Synthese Ecriture'!E76),0,'Synthese Ecriture'!E76)</f>
        <v/>
      </c>
    </row>
    <row r="75" spans="2:5" x14ac:dyDescent="0.2">
      <c r="B75" s="35" t="str">
        <f>IF('Synthese Ecriture'!B77&gt;0,'Synthese Ecriture'!B77,"")</f>
        <v/>
      </c>
      <c r="C75" s="36" t="str">
        <f>IF('Synthese Ecriture'!C77&gt;0,'Synthese Ecriture'!C77,"-")</f>
        <v>-</v>
      </c>
      <c r="D75" s="36" t="str">
        <f>IF(ISERROR('Synthese Ecriture'!D77),0,'Synthese Ecriture'!D77)</f>
        <v/>
      </c>
      <c r="E75" s="36">
        <f>IF(ISERROR('Synthese Ecriture'!E77),0,'Synthese Ecriture'!E77)</f>
        <v>0</v>
      </c>
    </row>
    <row r="76" spans="2:5" x14ac:dyDescent="0.2">
      <c r="B76" s="35" t="str">
        <f>IF('Synthese Ecriture'!B78&gt;0,'Synthese Ecriture'!B78,"")</f>
        <v/>
      </c>
      <c r="C76" s="36" t="str">
        <f>IF('Synthese Ecriture'!C78&gt;0,'Synthese Ecriture'!C78,"-")</f>
        <v>-</v>
      </c>
      <c r="D76" s="36">
        <f>IF(ISERROR('Synthese Ecriture'!D78),0,'Synthese Ecriture'!D78)</f>
        <v>0</v>
      </c>
      <c r="E76" s="36" t="str">
        <f>IF(ISERROR('Synthese Ecriture'!E78),0,'Synthese Ecriture'!E78)</f>
        <v/>
      </c>
    </row>
    <row r="77" spans="2:5" x14ac:dyDescent="0.2">
      <c r="B77" s="35" t="str">
        <f>IF('Synthese Ecriture'!B79&gt;0,'Synthese Ecriture'!B79,"")</f>
        <v/>
      </c>
      <c r="C77" s="36" t="str">
        <f>IF('Synthese Ecriture'!C79&gt;0,'Synthese Ecriture'!C79,"-")</f>
        <v>-</v>
      </c>
      <c r="D77" s="36" t="str">
        <f>IF(ISERROR('Synthese Ecriture'!D79),0,'Synthese Ecriture'!D79)</f>
        <v/>
      </c>
      <c r="E77" s="36">
        <f>IF(ISERROR('Synthese Ecriture'!E79),0,'Synthese Ecriture'!E79)</f>
        <v>0</v>
      </c>
    </row>
    <row r="78" spans="2:5" x14ac:dyDescent="0.2">
      <c r="B78" s="35" t="str">
        <f>IF('Synthese Ecriture'!B80&gt;0,'Synthese Ecriture'!B80,"")</f>
        <v/>
      </c>
      <c r="C78" s="36" t="str">
        <f>IF('Synthese Ecriture'!C80&gt;0,'Synthese Ecriture'!C80,"-")</f>
        <v>-</v>
      </c>
      <c r="D78" s="36">
        <f>IF(ISERROR('Synthese Ecriture'!D80),0,'Synthese Ecriture'!D80)</f>
        <v>0</v>
      </c>
      <c r="E78" s="36" t="str">
        <f>IF(ISERROR('Synthese Ecriture'!E80),0,'Synthese Ecriture'!E80)</f>
        <v/>
      </c>
    </row>
    <row r="79" spans="2:5" x14ac:dyDescent="0.2">
      <c r="B79" s="35" t="str">
        <f>IF('Synthese Ecriture'!B81&gt;0,'Synthese Ecriture'!B81,"")</f>
        <v/>
      </c>
      <c r="C79" s="36" t="str">
        <f>IF('Synthese Ecriture'!C81&gt;0,'Synthese Ecriture'!C81,"-")</f>
        <v>-</v>
      </c>
      <c r="D79" s="36" t="str">
        <f>IF(ISERROR('Synthese Ecriture'!D81),0,'Synthese Ecriture'!D81)</f>
        <v/>
      </c>
      <c r="E79" s="36">
        <f>IF(ISERROR('Synthese Ecriture'!E81),0,'Synthese Ecriture'!E81)</f>
        <v>0</v>
      </c>
    </row>
    <row r="80" spans="2:5" x14ac:dyDescent="0.2">
      <c r="B80" s="35" t="str">
        <f>IF('Synthese Ecriture'!B82&gt;0,'Synthese Ecriture'!B82,"")</f>
        <v/>
      </c>
      <c r="C80" s="36" t="str">
        <f>IF('Synthese Ecriture'!C82&gt;0,'Synthese Ecriture'!C82,"-")</f>
        <v>-</v>
      </c>
      <c r="D80" s="36">
        <f>IF(ISERROR('Synthese Ecriture'!D82),0,'Synthese Ecriture'!D82)</f>
        <v>0</v>
      </c>
      <c r="E80" s="36" t="str">
        <f>IF(ISERROR('Synthese Ecriture'!E82),0,'Synthese Ecriture'!E82)</f>
        <v/>
      </c>
    </row>
    <row r="81" spans="2:5" x14ac:dyDescent="0.2">
      <c r="B81" s="35" t="str">
        <f>IF('Synthese Ecriture'!B83&gt;0,'Synthese Ecriture'!B83,"")</f>
        <v/>
      </c>
      <c r="C81" s="36" t="str">
        <f>IF('Synthese Ecriture'!C83&gt;0,'Synthese Ecriture'!C83,"-")</f>
        <v>-</v>
      </c>
      <c r="D81" s="36" t="str">
        <f>IF(ISERROR('Synthese Ecriture'!D83),0,'Synthese Ecriture'!D83)</f>
        <v/>
      </c>
      <c r="E81" s="36">
        <f>IF(ISERROR('Synthese Ecriture'!E83),0,'Synthese Ecriture'!E83)</f>
        <v>0</v>
      </c>
    </row>
    <row r="82" spans="2:5" x14ac:dyDescent="0.2">
      <c r="B82" s="35" t="str">
        <f>IF('Synthese Ecriture'!B84&gt;0,'Synthese Ecriture'!B84,"")</f>
        <v/>
      </c>
      <c r="C82" s="36" t="str">
        <f>IF('Synthese Ecriture'!C84&gt;0,'Synthese Ecriture'!C84,"-")</f>
        <v>-</v>
      </c>
      <c r="D82" s="36">
        <f>IF(ISERROR('Synthese Ecriture'!D84),0,'Synthese Ecriture'!D84)</f>
        <v>0</v>
      </c>
      <c r="E82" s="36" t="str">
        <f>IF(ISERROR('Synthese Ecriture'!E84),0,'Synthese Ecriture'!E84)</f>
        <v/>
      </c>
    </row>
    <row r="83" spans="2:5" x14ac:dyDescent="0.2">
      <c r="B83" s="35" t="str">
        <f>IF('Synthese Ecriture'!B85&gt;0,'Synthese Ecriture'!B85,"")</f>
        <v/>
      </c>
      <c r="C83" s="36" t="str">
        <f>IF('Synthese Ecriture'!C85&gt;0,'Synthese Ecriture'!C85,"-")</f>
        <v>-</v>
      </c>
      <c r="D83" s="36" t="str">
        <f>IF(ISERROR('Synthese Ecriture'!D85),0,'Synthese Ecriture'!D85)</f>
        <v/>
      </c>
      <c r="E83" s="36">
        <f>IF(ISERROR('Synthese Ecriture'!E85),0,'Synthese Ecriture'!E85)</f>
        <v>0</v>
      </c>
    </row>
    <row r="84" spans="2:5" x14ac:dyDescent="0.2">
      <c r="B84" s="35" t="str">
        <f>IF('Synthese Ecriture'!B86&gt;0,'Synthese Ecriture'!B86,"")</f>
        <v/>
      </c>
      <c r="C84" s="36" t="str">
        <f>IF('Synthese Ecriture'!C86&gt;0,'Synthese Ecriture'!C86,"-")</f>
        <v>-</v>
      </c>
      <c r="D84" s="36">
        <f>IF(ISERROR('Synthese Ecriture'!D86),0,'Synthese Ecriture'!D86)</f>
        <v>0</v>
      </c>
      <c r="E84" s="36" t="str">
        <f>IF(ISERROR('Synthese Ecriture'!E86),0,'Synthese Ecriture'!E86)</f>
        <v/>
      </c>
    </row>
    <row r="85" spans="2:5" x14ac:dyDescent="0.2">
      <c r="B85" s="35" t="str">
        <f>IF('Synthese Ecriture'!B87&gt;0,'Synthese Ecriture'!B87,"")</f>
        <v/>
      </c>
      <c r="C85" s="36" t="str">
        <f>IF('Synthese Ecriture'!C87&gt;0,'Synthese Ecriture'!C87,"-")</f>
        <v>-</v>
      </c>
      <c r="D85" s="36" t="str">
        <f>IF(ISERROR('Synthese Ecriture'!D87),0,'Synthese Ecriture'!D87)</f>
        <v/>
      </c>
      <c r="E85" s="36">
        <f>IF(ISERROR('Synthese Ecriture'!E87),0,'Synthese Ecriture'!E87)</f>
        <v>0</v>
      </c>
    </row>
    <row r="86" spans="2:5" x14ac:dyDescent="0.2">
      <c r="B86" s="35" t="str">
        <f>IF('Synthese Ecriture'!B88&gt;0,'Synthese Ecriture'!B88,"")</f>
        <v/>
      </c>
      <c r="C86" s="36" t="str">
        <f>IF('Synthese Ecriture'!C88&gt;0,'Synthese Ecriture'!C88,"-")</f>
        <v/>
      </c>
      <c r="D86" s="36">
        <f>IF(ISERROR('Synthese Ecriture'!D88),0,'Synthese Ecriture'!D88)</f>
        <v>0</v>
      </c>
      <c r="E86" s="36">
        <f>IF(ISERROR('Synthese Ecriture'!E88),0,'Synthese Ecriture'!E88)</f>
        <v>0</v>
      </c>
    </row>
    <row r="87" spans="2:5" x14ac:dyDescent="0.2">
      <c r="B87" s="35" t="str">
        <f>IF('Synthese Ecriture'!B89&gt;0,'Synthese Ecriture'!B89,"")</f>
        <v/>
      </c>
      <c r="C87" s="36" t="str">
        <f>IF('Synthese Ecriture'!C89&gt;0,'Synthese Ecriture'!C89,"-")</f>
        <v/>
      </c>
      <c r="D87" s="36">
        <f>IF(ISERROR('Synthese Ecriture'!D89),0,'Synthese Ecriture'!D89)</f>
        <v>0</v>
      </c>
      <c r="E87" s="36">
        <f>IF(ISERROR('Synthese Ecriture'!E89),0,'Synthese Ecriture'!E89)</f>
        <v>0</v>
      </c>
    </row>
    <row r="88" spans="2:5" x14ac:dyDescent="0.2">
      <c r="B88" s="35" t="str">
        <f>IF('Synthese Ecriture'!B90&gt;0,'Synthese Ecriture'!B90,"")</f>
        <v/>
      </c>
      <c r="C88" s="36" t="str">
        <f>IF('Synthese Ecriture'!C90&gt;0,'Synthese Ecriture'!C90,"-")</f>
        <v/>
      </c>
      <c r="D88" s="36">
        <f>IF(ISERROR('Synthese Ecriture'!D90),0,'Synthese Ecriture'!D90)</f>
        <v>0</v>
      </c>
      <c r="E88" s="36">
        <f>IF(ISERROR('Synthese Ecriture'!E90),0,'Synthese Ecriture'!E90)</f>
        <v>0</v>
      </c>
    </row>
    <row r="89" spans="2:5" x14ac:dyDescent="0.2">
      <c r="B89" s="35" t="str">
        <f>IF('Synthese Ecriture'!B91&gt;0,'Synthese Ecriture'!B91,"")</f>
        <v/>
      </c>
      <c r="C89" s="36" t="str">
        <f>IF('Synthese Ecriture'!C91&gt;0,'Synthese Ecriture'!C91,"-")</f>
        <v/>
      </c>
      <c r="D89" s="36">
        <f>IF(ISERROR('Synthese Ecriture'!D91),0,'Synthese Ecriture'!D91)</f>
        <v>0</v>
      </c>
      <c r="E89" s="36">
        <f>IF(ISERROR('Synthese Ecriture'!E91),0,'Synthese Ecriture'!E91)</f>
        <v>0</v>
      </c>
    </row>
    <row r="90" spans="2:5" x14ac:dyDescent="0.2">
      <c r="B90" s="35" t="str">
        <f>IF('Synthese Ecriture'!B92&gt;0,'Synthese Ecriture'!B92,"")</f>
        <v/>
      </c>
      <c r="C90" s="36" t="str">
        <f>IF('Synthese Ecriture'!C92&gt;0,'Synthese Ecriture'!C92,"-")</f>
        <v/>
      </c>
      <c r="D90" s="36">
        <f>IF(ISERROR('Synthese Ecriture'!D92),0,'Synthese Ecriture'!D92)</f>
        <v>0</v>
      </c>
      <c r="E90" s="36">
        <f>IF(ISERROR('Synthese Ecriture'!E92),0,'Synthese Ecriture'!E92)</f>
        <v>0</v>
      </c>
    </row>
    <row r="91" spans="2:5" x14ac:dyDescent="0.2">
      <c r="B91" s="35" t="str">
        <f>IF('Synthese Ecriture'!B93&gt;0,'Synthese Ecriture'!B93,"")</f>
        <v/>
      </c>
      <c r="C91" s="36" t="str">
        <f>IF('Synthese Ecriture'!C93&gt;0,'Synthese Ecriture'!C93,"-")</f>
        <v/>
      </c>
      <c r="D91" s="36">
        <f>IF(ISERROR('Synthese Ecriture'!D93),0,'Synthese Ecriture'!D93)</f>
        <v>0</v>
      </c>
      <c r="E91" s="36">
        <f>IF(ISERROR('Synthese Ecriture'!E93),0,'Synthese Ecriture'!E93)</f>
        <v>0</v>
      </c>
    </row>
    <row r="92" spans="2:5" x14ac:dyDescent="0.2">
      <c r="B92" s="35" t="str">
        <f>IF('Synthese Ecriture'!B94&gt;0,'Synthese Ecriture'!B94,"")</f>
        <v/>
      </c>
      <c r="C92" s="36" t="str">
        <f>IF('Synthese Ecriture'!C94&gt;0,'Synthese Ecriture'!C94,"-")</f>
        <v/>
      </c>
      <c r="D92" s="36">
        <f>IF(ISERROR('Synthese Ecriture'!D94),0,'Synthese Ecriture'!D94)</f>
        <v>0</v>
      </c>
      <c r="E92" s="36">
        <f>IF(ISERROR('Synthese Ecriture'!E94),0,'Synthese Ecriture'!E94)</f>
        <v>0</v>
      </c>
    </row>
    <row r="93" spans="2:5" x14ac:dyDescent="0.2">
      <c r="B93" s="35" t="str">
        <f>IF('Synthese Ecriture'!B95&gt;0,'Synthese Ecriture'!B95,"")</f>
        <v/>
      </c>
      <c r="C93" s="36" t="str">
        <f>IF('Synthese Ecriture'!C95&gt;0,'Synthese Ecriture'!C95,"-")</f>
        <v/>
      </c>
      <c r="D93" s="36">
        <f>IF(ISERROR('Synthese Ecriture'!D95),0,'Synthese Ecriture'!D95)</f>
        <v>0</v>
      </c>
      <c r="E93" s="36">
        <f>IF(ISERROR('Synthese Ecriture'!E95),0,'Synthese Ecriture'!E95)</f>
        <v>0</v>
      </c>
    </row>
    <row r="94" spans="2:5" x14ac:dyDescent="0.2">
      <c r="B94" s="35" t="str">
        <f>IF('Synthese Ecriture'!B96&gt;0,'Synthese Ecriture'!B96,"")</f>
        <v/>
      </c>
      <c r="C94" s="36" t="str">
        <f>IF('Synthese Ecriture'!C96&gt;0,'Synthese Ecriture'!C96,"-")</f>
        <v/>
      </c>
      <c r="D94" s="36">
        <f>IF(ISERROR('Synthese Ecriture'!D96),0,'Synthese Ecriture'!D96)</f>
        <v>0</v>
      </c>
      <c r="E94" s="36">
        <f>IF(ISERROR('Synthese Ecriture'!E96),0,'Synthese Ecriture'!E96)</f>
        <v>0</v>
      </c>
    </row>
    <row r="95" spans="2:5" x14ac:dyDescent="0.2">
      <c r="B95" s="35" t="str">
        <f>IF('Synthese Ecriture'!B97&gt;0,'Synthese Ecriture'!B97,"")</f>
        <v/>
      </c>
      <c r="C95" s="36" t="str">
        <f>IF('Synthese Ecriture'!C97&gt;0,'Synthese Ecriture'!C97,"-")</f>
        <v/>
      </c>
      <c r="D95" s="36">
        <f>IF(ISERROR('Synthese Ecriture'!D97),0,'Synthese Ecriture'!D97)</f>
        <v>0</v>
      </c>
      <c r="E95" s="36">
        <f>IF(ISERROR('Synthese Ecriture'!E97),0,'Synthese Ecriture'!E97)</f>
        <v>0</v>
      </c>
    </row>
    <row r="96" spans="2:5" x14ac:dyDescent="0.2">
      <c r="B96" s="35" t="str">
        <f>IF('Synthese Ecriture'!B98&gt;0,'Synthese Ecriture'!B98,"")</f>
        <v/>
      </c>
      <c r="C96" s="36" t="str">
        <f>IF('Synthese Ecriture'!C98&gt;0,'Synthese Ecriture'!C98,"-")</f>
        <v/>
      </c>
      <c r="D96" s="36">
        <f>IF(ISERROR('Synthese Ecriture'!D98),0,'Synthese Ecriture'!D98)</f>
        <v>0</v>
      </c>
      <c r="E96" s="36">
        <f>IF(ISERROR('Synthese Ecriture'!E98),0,'Synthese Ecriture'!E98)</f>
        <v>0</v>
      </c>
    </row>
    <row r="97" spans="2:5" x14ac:dyDescent="0.2">
      <c r="B97" s="35" t="str">
        <f>IF('Synthese Ecriture'!B99&gt;0,'Synthese Ecriture'!B99,"")</f>
        <v/>
      </c>
      <c r="C97" s="36" t="str">
        <f>IF('Synthese Ecriture'!C99&gt;0,'Synthese Ecriture'!C99,"-")</f>
        <v/>
      </c>
      <c r="D97" s="36">
        <f>IF(ISERROR('Synthese Ecriture'!D99),0,'Synthese Ecriture'!D99)</f>
        <v>0</v>
      </c>
      <c r="E97" s="36">
        <f>IF(ISERROR('Synthese Ecriture'!E99),0,'Synthese Ecriture'!E99)</f>
        <v>0</v>
      </c>
    </row>
    <row r="98" spans="2:5" x14ac:dyDescent="0.2">
      <c r="B98" s="35" t="str">
        <f>IF('Synthese Ecriture'!B100&gt;0,'Synthese Ecriture'!B100,"")</f>
        <v/>
      </c>
      <c r="C98" s="36" t="str">
        <f>IF('Synthese Ecriture'!C100&gt;0,'Synthese Ecriture'!C100,"-")</f>
        <v/>
      </c>
      <c r="D98" s="36">
        <f>IF(ISERROR('Synthese Ecriture'!D100),0,'Synthese Ecriture'!D100)</f>
        <v>0</v>
      </c>
      <c r="E98" s="36">
        <f>IF(ISERROR('Synthese Ecriture'!E100),0,'Synthese Ecriture'!E100)</f>
        <v>0</v>
      </c>
    </row>
    <row r="99" spans="2:5" x14ac:dyDescent="0.2">
      <c r="B99" s="35" t="str">
        <f>IF('Synthese Ecriture'!B101&gt;0,'Synthese Ecriture'!B101,"")</f>
        <v/>
      </c>
      <c r="C99" s="36" t="str">
        <f>IF('Synthese Ecriture'!C101&gt;0,'Synthese Ecriture'!C101,"-")</f>
        <v/>
      </c>
      <c r="D99" s="36">
        <f>IF(ISERROR('Synthese Ecriture'!D101),0,'Synthese Ecriture'!D101)</f>
        <v>0</v>
      </c>
      <c r="E99" s="36">
        <f>IF(ISERROR('Synthese Ecriture'!E101),0,'Synthese Ecriture'!E101)</f>
        <v>0</v>
      </c>
    </row>
    <row r="100" spans="2:5" x14ac:dyDescent="0.2">
      <c r="B100" s="35" t="str">
        <f>IF('Synthese Ecriture'!B102&gt;0,'Synthese Ecriture'!B102,"")</f>
        <v/>
      </c>
      <c r="C100" s="36" t="str">
        <f>IF('Synthese Ecriture'!C102&gt;0,'Synthese Ecriture'!C102,"-")</f>
        <v/>
      </c>
      <c r="D100" s="36">
        <f>IF(ISERROR('Synthese Ecriture'!D102),0,'Synthese Ecriture'!D102)</f>
        <v>0</v>
      </c>
      <c r="E100" s="36">
        <f>IF(ISERROR('Synthese Ecriture'!E102),0,'Synthese Ecriture'!E102)</f>
        <v>0</v>
      </c>
    </row>
    <row r="101" spans="2:5" x14ac:dyDescent="0.2">
      <c r="B101" s="35" t="str">
        <f>IF('Synthese Ecriture'!B103&gt;0,'Synthese Ecriture'!B103,"")</f>
        <v/>
      </c>
      <c r="C101" s="36" t="str">
        <f>IF('Synthese Ecriture'!C103&gt;0,'Synthese Ecriture'!C103,"-")</f>
        <v/>
      </c>
      <c r="D101" s="36">
        <f>IF(ISERROR('Synthese Ecriture'!D103),0,'Synthese Ecriture'!D103)</f>
        <v>0</v>
      </c>
      <c r="E101" s="36">
        <f>IF(ISERROR('Synthese Ecriture'!E103),0,'Synthese Ecriture'!E103)</f>
        <v>0</v>
      </c>
    </row>
  </sheetData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CC145B1FA13345AADEE88D98C86862" ma:contentTypeVersion="10" ma:contentTypeDescription="Crée un document." ma:contentTypeScope="" ma:versionID="68eeb9a7c5addb623aecbb8a61d67499">
  <xsd:schema xmlns:xsd="http://www.w3.org/2001/XMLSchema" xmlns:xs="http://www.w3.org/2001/XMLSchema" xmlns:p="http://schemas.microsoft.com/office/2006/metadata/properties" xmlns:ns2="48466356-4145-452c-b1cc-9c679e7db354" targetNamespace="http://schemas.microsoft.com/office/2006/metadata/properties" ma:root="true" ma:fieldsID="1febc458fe43ff6cf1c548be9c52f6ce" ns2:_="">
    <xsd:import namespace="48466356-4145-452c-b1cc-9c679e7db3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66356-4145-452c-b1cc-9c679e7db3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37f8c74b-c71e-47bc-bf52-15c5ca9aef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466356-4145-452c-b1cc-9c679e7db3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477F8FD-F63A-4709-8AED-91615FA4FF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7ED48A1-B64B-4C24-BB84-801617BF42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66356-4145-452c-b1cc-9c679e7db3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F8BFF4-902B-4288-87E8-A6200BF28EE9}">
  <ds:schemaRefs>
    <ds:schemaRef ds:uri="http://schemas.microsoft.com/office/2006/metadata/properties"/>
    <ds:schemaRef ds:uri="http://schemas.microsoft.com/office/infopath/2007/PartnerControls"/>
    <ds:schemaRef ds:uri="48466356-4145-452c-b1cc-9c679e7db35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4</vt:i4>
      </vt:variant>
    </vt:vector>
  </HeadingPairs>
  <TitlesOfParts>
    <vt:vector size="11" baseType="lpstr">
      <vt:lpstr>Dossier_bobbee</vt:lpstr>
      <vt:lpstr>Balance_bobbee</vt:lpstr>
      <vt:lpstr>Mouvements_bobbee</vt:lpstr>
      <vt:lpstr>Stock (à compléter)</vt:lpstr>
      <vt:lpstr>Dépréciation Stock</vt:lpstr>
      <vt:lpstr>Synthese Ecriture</vt:lpstr>
      <vt:lpstr>Ecritures</vt:lpstr>
      <vt:lpstr>balance</vt:lpstr>
      <vt:lpstr>Mouvements</vt:lpstr>
      <vt:lpstr>'Dépréciation Stock'!Zone_d_impression</vt:lpstr>
      <vt:lpstr>'Stock (à compléter)'!Zone_d_impression</vt:lpstr>
    </vt:vector>
  </TitlesOfParts>
  <Manager/>
  <Company>FIDUNION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Feuilles du Dossier de Travail</dc:title>
  <dc:subject/>
  <dc:creator>FIDUNION</dc:creator>
  <cp:keywords>Révision Coala; GDT, Dossier de travail, Tableau des emprunts I</cp:keywords>
  <dc:description>164-6611</dc:description>
  <cp:lastModifiedBy>Christophe TRICOT</cp:lastModifiedBy>
  <cp:revision/>
  <dcterms:created xsi:type="dcterms:W3CDTF">2007-05-28T08:21:14Z</dcterms:created>
  <dcterms:modified xsi:type="dcterms:W3CDTF">2025-05-22T11:48:26Z</dcterms:modified>
  <cp:category>Révision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canLinks">
    <vt:bool>true</vt:bool>
  </property>
  <property fmtid="{D5CDD505-2E9C-101B-9397-08002B2CF9AE}" pid="3" name="ContentTypeId">
    <vt:lpwstr>0x010100C8CC145B1FA13345AADEE88D98C86862</vt:lpwstr>
  </property>
</Properties>
</file>